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kumentyVZzavody\Z3\2020\133190025 VD Č.Kopisty, oprava dolních vrat MPK, 133190030 VD Lovosice, oprava patního ložiska levé dolní vrátně VPK\TP__Lovosice opr vrat VPK_technolog postup aktualizace\"/>
    </mc:Choice>
  </mc:AlternateContent>
  <bookViews>
    <workbookView xWindow="960" yWindow="180" windowWidth="20895" windowHeight="7035" activeTab="3"/>
  </bookViews>
  <sheets>
    <sheet name="Info" sheetId="31" r:id="rId1"/>
    <sheet name="Lovosice VPK - celkem" sheetId="32" r:id="rId2"/>
    <sheet name="PS 1. Položkový rozpočet" sheetId="33" r:id="rId3"/>
    <sheet name="vedlejší a ostatní náklady" sheetId="18" r:id="rId4"/>
  </sheets>
  <definedNames>
    <definedName name="cisloobjektu" localSheetId="0">#REF!</definedName>
    <definedName name="cisloobjektu" localSheetId="1">#REF!</definedName>
    <definedName name="cisloobjektu" localSheetId="2">#REF!</definedName>
    <definedName name="cisloobjektu">#REF!</definedName>
    <definedName name="cislostavby" localSheetId="0">#REF!</definedName>
    <definedName name="cislostavby" localSheetId="1">#REF!</definedName>
    <definedName name="cislostavby" localSheetId="2">#REF!</definedName>
    <definedName name="cislostavby">#REF!</definedName>
    <definedName name="Datum" localSheetId="0">#REF!</definedName>
    <definedName name="Datum" localSheetId="1">#REF!</definedName>
    <definedName name="Datum" localSheetId="2">#REF!</definedName>
    <definedName name="Datum">#REF!</definedName>
    <definedName name="Dil" localSheetId="0">#REF!</definedName>
    <definedName name="Dil" localSheetId="1">#REF!</definedName>
    <definedName name="Dil" localSheetId="2">#REF!</definedName>
    <definedName name="Dil">#REF!</definedName>
    <definedName name="Dodavka" localSheetId="0">#REF!</definedName>
    <definedName name="Dodavka" localSheetId="1">#REF!</definedName>
    <definedName name="Dodavka" localSheetId="2">#REF!</definedName>
    <definedName name="Dodavka">#REF!</definedName>
    <definedName name="Dodavka0" localSheetId="0">#REF!</definedName>
    <definedName name="Dodavka0" localSheetId="1">#REF!</definedName>
    <definedName name="Dodavka0" localSheetId="2">#REF!</definedName>
    <definedName name="Dodavka0">#REF!</definedName>
    <definedName name="HSV" localSheetId="0">#REF!</definedName>
    <definedName name="HSV" localSheetId="1">#REF!</definedName>
    <definedName name="HSV" localSheetId="2">#REF!</definedName>
    <definedName name="HSV">#REF!</definedName>
    <definedName name="HSV0" localSheetId="0">#REF!</definedName>
    <definedName name="HSV0" localSheetId="1">#REF!</definedName>
    <definedName name="HSV0" localSheetId="2">#REF!</definedName>
    <definedName name="HSV0">#REF!</definedName>
    <definedName name="HZS" localSheetId="0">#REF!</definedName>
    <definedName name="HZS" localSheetId="1">#REF!</definedName>
    <definedName name="HZS" localSheetId="2">#REF!</definedName>
    <definedName name="HZS">#REF!</definedName>
    <definedName name="HZS0" localSheetId="0">#REF!</definedName>
    <definedName name="HZS0" localSheetId="1">#REF!</definedName>
    <definedName name="HZS0" localSheetId="2">#REF!</definedName>
    <definedName name="HZS0">#REF!</definedName>
    <definedName name="JKSO" localSheetId="0">#REF!</definedName>
    <definedName name="JKSO" localSheetId="1">#REF!</definedName>
    <definedName name="JKSO" localSheetId="2">#REF!</definedName>
    <definedName name="JKSO">#REF!</definedName>
    <definedName name="k" localSheetId="2">#REF!</definedName>
    <definedName name="k">#REF!</definedName>
    <definedName name="l" localSheetId="2">#REF!</definedName>
    <definedName name="l">#REF!</definedName>
    <definedName name="lll" localSheetId="2">#REF!</definedName>
    <definedName name="lll">#REF!</definedName>
    <definedName name="MJ" localSheetId="0">#REF!</definedName>
    <definedName name="MJ" localSheetId="1">#REF!</definedName>
    <definedName name="MJ" localSheetId="2">#REF!</definedName>
    <definedName name="MJ">#REF!</definedName>
    <definedName name="Mont" localSheetId="0">#REF!</definedName>
    <definedName name="Mont" localSheetId="1">#REF!</definedName>
    <definedName name="Mont" localSheetId="2">#REF!</definedName>
    <definedName name="Mont">#REF!</definedName>
    <definedName name="Montaz0" localSheetId="0">#REF!</definedName>
    <definedName name="Montaz0" localSheetId="1">#REF!</definedName>
    <definedName name="Montaz0" localSheetId="2">#REF!</definedName>
    <definedName name="Montaz0">#REF!</definedName>
    <definedName name="NazevDilu" localSheetId="0">#REF!</definedName>
    <definedName name="NazevDilu" localSheetId="1">#REF!</definedName>
    <definedName name="NazevDilu" localSheetId="2">#REF!</definedName>
    <definedName name="NazevDilu">#REF!</definedName>
    <definedName name="nazevobjektu" localSheetId="0">#REF!</definedName>
    <definedName name="nazevobjektu" localSheetId="1">#REF!</definedName>
    <definedName name="nazevobjektu" localSheetId="2">#REF!</definedName>
    <definedName name="nazevobjektu">#REF!</definedName>
    <definedName name="nazevstavby" localSheetId="0">#REF!</definedName>
    <definedName name="nazevstavby" localSheetId="1">#REF!</definedName>
    <definedName name="nazevstavby" localSheetId="2">#REF!</definedName>
    <definedName name="nazevstavby">#REF!</definedName>
    <definedName name="Objednatel" localSheetId="0">#REF!</definedName>
    <definedName name="Objednatel" localSheetId="1">#REF!</definedName>
    <definedName name="Objednatel" localSheetId="2">#REF!</definedName>
    <definedName name="Objednatel">#REF!</definedName>
    <definedName name="_xlnm.Print_Area" localSheetId="0">Info!$A$1:$C$45</definedName>
    <definedName name="_xlnm.Print_Area" localSheetId="1">'Lovosice VPK - celkem'!$A$1:$C$30</definedName>
    <definedName name="_xlnm.Print_Area" localSheetId="2">'PS 1. Položkový rozpočet'!$A$1:$I$101</definedName>
    <definedName name="_xlnm.Print_Area" localSheetId="3">'vedlejší a ostatní náklady'!$A$1:$H$24</definedName>
    <definedName name="PocetMJ" localSheetId="0">#REF!</definedName>
    <definedName name="PocetMJ" localSheetId="1">#REF!</definedName>
    <definedName name="PocetMJ" localSheetId="2">#REF!</definedName>
    <definedName name="PocetMJ">#REF!</definedName>
    <definedName name="Poznamka" localSheetId="0">#REF!</definedName>
    <definedName name="Poznamka" localSheetId="1">#REF!</definedName>
    <definedName name="Poznamka" localSheetId="2">#REF!</definedName>
    <definedName name="Poznamka">#REF!</definedName>
    <definedName name="Projektant" localSheetId="0">#REF!</definedName>
    <definedName name="Projektant" localSheetId="1">#REF!</definedName>
    <definedName name="Projektant" localSheetId="2">#REF!</definedName>
    <definedName name="Projektant">#REF!</definedName>
    <definedName name="PSV" localSheetId="0">#REF!</definedName>
    <definedName name="PSV" localSheetId="1">#REF!</definedName>
    <definedName name="PSV" localSheetId="2">#REF!</definedName>
    <definedName name="PSV">#REF!</definedName>
    <definedName name="PSV0" localSheetId="0">#REF!</definedName>
    <definedName name="PSV0" localSheetId="1">#REF!</definedName>
    <definedName name="PSV0" localSheetId="2">#REF!</definedName>
    <definedName name="PSV0">#REF!</definedName>
    <definedName name="s" localSheetId="2">#REF!</definedName>
    <definedName name="s">#REF!</definedName>
    <definedName name="SazbaDPH1" localSheetId="0">#REF!</definedName>
    <definedName name="SazbaDPH1" localSheetId="1">#REF!</definedName>
    <definedName name="SazbaDPH1" localSheetId="2">#REF!</definedName>
    <definedName name="SazbaDPH1">#REF!</definedName>
    <definedName name="SazbaDPH2" localSheetId="0">#REF!</definedName>
    <definedName name="SazbaDPH2" localSheetId="1">#REF!</definedName>
    <definedName name="SazbaDPH2" localSheetId="2">#REF!</definedName>
    <definedName name="SazbaDPH2">#REF!</definedName>
    <definedName name="SloupecCC" localSheetId="0">#REF!</definedName>
    <definedName name="SloupecCC" localSheetId="1">#REF!</definedName>
    <definedName name="SloupecCC" localSheetId="2">#REF!</definedName>
    <definedName name="SloupecCC">#REF!</definedName>
    <definedName name="SloupecCisloPol" localSheetId="0">#REF!</definedName>
    <definedName name="SloupecCisloPol" localSheetId="1">#REF!</definedName>
    <definedName name="SloupecCisloPol" localSheetId="2">#REF!</definedName>
    <definedName name="SloupecCisloPol">#REF!</definedName>
    <definedName name="SloupecJC" localSheetId="0">#REF!</definedName>
    <definedName name="SloupecJC" localSheetId="1">#REF!</definedName>
    <definedName name="SloupecJC" localSheetId="2">#REF!</definedName>
    <definedName name="SloupecJC">#REF!</definedName>
    <definedName name="SloupecMJ" localSheetId="0">#REF!</definedName>
    <definedName name="SloupecMJ" localSheetId="1">#REF!</definedName>
    <definedName name="SloupecMJ" localSheetId="2">#REF!</definedName>
    <definedName name="SloupecMJ">#REF!</definedName>
    <definedName name="SloupecMnozstvi" localSheetId="0">#REF!</definedName>
    <definedName name="SloupecMnozstvi" localSheetId="1">#REF!</definedName>
    <definedName name="SloupecMnozstvi" localSheetId="2">#REF!</definedName>
    <definedName name="SloupecMnozstvi">#REF!</definedName>
    <definedName name="SloupecNazPol" localSheetId="0">#REF!</definedName>
    <definedName name="SloupecNazPol" localSheetId="1">#REF!</definedName>
    <definedName name="SloupecNazPol" localSheetId="2">#REF!</definedName>
    <definedName name="SloupecNazPol">#REF!</definedName>
    <definedName name="SloupecPC" localSheetId="0">#REF!</definedName>
    <definedName name="SloupecPC" localSheetId="1">#REF!</definedName>
    <definedName name="SloupecPC" localSheetId="2">#REF!</definedName>
    <definedName name="SloupecPC">#REF!</definedName>
    <definedName name="ss" localSheetId="2">#REF!</definedName>
    <definedName name="ss">#REF!</definedName>
    <definedName name="sss" localSheetId="2">#REF!</definedName>
    <definedName name="sss">#REF!</definedName>
    <definedName name="sssssss" localSheetId="2">#REF!</definedName>
    <definedName name="sssssss">#REF!</definedName>
    <definedName name="Typ" localSheetId="0">#REF!</definedName>
    <definedName name="Typ" localSheetId="1">#REF!</definedName>
    <definedName name="Typ" localSheetId="2">#REF!</definedName>
    <definedName name="Typ">#REF!</definedName>
    <definedName name="VRN" localSheetId="0">#REF!</definedName>
    <definedName name="VRN" localSheetId="1">#REF!</definedName>
    <definedName name="VRN" localSheetId="2">#REF!</definedName>
    <definedName name="VRN">#REF!</definedName>
    <definedName name="VRNKc" localSheetId="0">#REF!</definedName>
    <definedName name="VRNKc" localSheetId="1">#REF!</definedName>
    <definedName name="VRNKc" localSheetId="2">#REF!</definedName>
    <definedName name="VRNKc">#REF!</definedName>
    <definedName name="VRNnazev" localSheetId="0">#REF!</definedName>
    <definedName name="VRNnazev" localSheetId="1">#REF!</definedName>
    <definedName name="VRNnazev" localSheetId="2">#REF!</definedName>
    <definedName name="VRNnazev">#REF!</definedName>
    <definedName name="VRNproc" localSheetId="0">#REF!</definedName>
    <definedName name="VRNproc" localSheetId="1">#REF!</definedName>
    <definedName name="VRNproc" localSheetId="2">#REF!</definedName>
    <definedName name="VRNproc">#REF!</definedName>
    <definedName name="VRNzakl" localSheetId="0">#REF!</definedName>
    <definedName name="VRNzakl" localSheetId="1">#REF!</definedName>
    <definedName name="VRNzakl" localSheetId="2">#REF!</definedName>
    <definedName name="VRNzakl">#REF!</definedName>
    <definedName name="Zakazka" localSheetId="0">#REF!</definedName>
    <definedName name="Zakazka" localSheetId="1">#REF!</definedName>
    <definedName name="Zakazka" localSheetId="2">#REF!</definedName>
    <definedName name="Zakazka">#REF!</definedName>
    <definedName name="Zaklad22" localSheetId="0">#REF!</definedName>
    <definedName name="Zaklad22" localSheetId="1">#REF!</definedName>
    <definedName name="Zaklad22" localSheetId="2">#REF!</definedName>
    <definedName name="Zaklad22">#REF!</definedName>
    <definedName name="Zaklad5" localSheetId="0">#REF!</definedName>
    <definedName name="Zaklad5" localSheetId="1">#REF!</definedName>
    <definedName name="Zaklad5" localSheetId="2">#REF!</definedName>
    <definedName name="Zaklad5">#REF!</definedName>
    <definedName name="Zhotovitel" localSheetId="0">#REF!</definedName>
    <definedName name="Zhotovitel" localSheetId="1">#REF!</definedName>
    <definedName name="Zhotovitel" localSheetId="2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H19" i="18" l="1"/>
  <c r="C12" i="32"/>
  <c r="H87" i="33" l="1"/>
  <c r="H86" i="33" l="1"/>
  <c r="H18" i="18" l="1"/>
  <c r="H44" i="33" l="1"/>
  <c r="H36" i="33"/>
  <c r="H29" i="33"/>
  <c r="H21" i="33"/>
  <c r="H14" i="33"/>
  <c r="H13" i="18"/>
  <c r="H12" i="18"/>
  <c r="H79" i="33"/>
  <c r="H78" i="33"/>
  <c r="H77" i="33"/>
  <c r="H73" i="33"/>
  <c r="H71" i="33"/>
  <c r="H69" i="33"/>
  <c r="H65" i="33"/>
  <c r="H63" i="33"/>
  <c r="H61" i="33"/>
  <c r="H59" i="33"/>
  <c r="H54" i="33" l="1"/>
  <c r="H80" i="33"/>
  <c r="H74" i="33"/>
  <c r="H66" i="33"/>
  <c r="H90" i="33" l="1"/>
  <c r="H91" i="33" l="1"/>
  <c r="H89" i="33" l="1"/>
  <c r="H88" i="33"/>
  <c r="H82" i="33"/>
  <c r="C9" i="32" s="1"/>
  <c r="H85" i="33" l="1"/>
  <c r="H92" i="33" l="1"/>
  <c r="H94" i="33" s="1"/>
  <c r="H96" i="33" s="1"/>
  <c r="C10" i="32" l="1"/>
  <c r="H9" i="18" l="1"/>
  <c r="H10" i="18" s="1"/>
  <c r="C14" i="32" s="1"/>
  <c r="C15" i="32" l="1"/>
  <c r="C17" i="32" l="1"/>
  <c r="C19" i="32" s="1"/>
  <c r="C28" i="32" s="1"/>
  <c r="C29" i="32" s="1"/>
  <c r="H21" i="18"/>
</calcChain>
</file>

<file path=xl/sharedStrings.xml><?xml version="1.0" encoding="utf-8"?>
<sst xmlns="http://schemas.openxmlformats.org/spreadsheetml/2006/main" count="224" uniqueCount="168">
  <si>
    <t>Poznámka:</t>
  </si>
  <si>
    <t>OK - ocelová konstrukce</t>
  </si>
  <si>
    <t>celkem</t>
  </si>
  <si>
    <t>cena</t>
  </si>
  <si>
    <t>CELKEM bez DPH</t>
  </si>
  <si>
    <t xml:space="preserve">výměra </t>
  </si>
  <si>
    <t>.-technologické práce na stavbě:</t>
  </si>
  <si>
    <t>Název</t>
  </si>
  <si>
    <t>Popis</t>
  </si>
  <si>
    <t>Cena celkem</t>
  </si>
  <si>
    <t>.-spotřební materiál (plyny, elektrody, vrtáky, brusivo, ...)</t>
  </si>
  <si>
    <t>(Kč)</t>
  </si>
  <si>
    <t>počet</t>
  </si>
  <si>
    <t>CELKEM s DPH 21%</t>
  </si>
  <si>
    <t>Položka</t>
  </si>
  <si>
    <t>číslo</t>
  </si>
  <si>
    <t>DPH 21%</t>
  </si>
  <si>
    <t>Číselné</t>
  </si>
  <si>
    <t>zatřídění položky</t>
  </si>
  <si>
    <t>011</t>
  </si>
  <si>
    <t>soubor</t>
  </si>
  <si>
    <t>023</t>
  </si>
  <si>
    <t>.-obsah vedlejších a ostatních rozpočtových nákladů byl přizpůsoben rozsahu prováděné stavby.</t>
  </si>
  <si>
    <t>.-ostatní rozpočtové náklady:</t>
  </si>
  <si>
    <t>EP - epoxidový nátěr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</si>
  <si>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</si>
  <si>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</si>
  <si>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</si>
  <si>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</si>
  <si>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</si>
  <si>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</si>
  <si>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</si>
  <si>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</si>
  <si>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</si>
  <si>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</si>
  <si>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</si>
  <si>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</si>
  <si>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</si>
  <si>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</si>
  <si>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měrná</t>
  </si>
  <si>
    <t>jednotka</t>
  </si>
  <si>
    <t>kg</t>
  </si>
  <si>
    <t>hod</t>
  </si>
  <si>
    <t>.-zajištění komplet.zařízení staveniště a jeho připojení na sítě</t>
  </si>
  <si>
    <t>cena za jednotku</t>
  </si>
  <si>
    <t>kpl</t>
  </si>
  <si>
    <t xml:space="preserve">Cena </t>
  </si>
  <si>
    <t>HV - horní voda</t>
  </si>
  <si>
    <t>DV - dolní voda</t>
  </si>
  <si>
    <t xml:space="preserve">Stavba:  </t>
  </si>
  <si>
    <t xml:space="preserve">Číslo stavby:  </t>
  </si>
  <si>
    <t xml:space="preserve">Tabulka obsahuje početní vzorce - provede výpočet soutěžní ceny. </t>
  </si>
  <si>
    <t>4.1 Vedlejší rozpočtové náklady</t>
  </si>
  <si>
    <t>4.2 Ostatní náklady</t>
  </si>
  <si>
    <t>celkem 4.1 Vedlejší rozpočtové náklady</t>
  </si>
  <si>
    <t>celkem 4.2 Ostatní náklady</t>
  </si>
  <si>
    <t>.-materiál, výroba, dodávky:</t>
  </si>
  <si>
    <t>1</t>
  </si>
  <si>
    <t>2</t>
  </si>
  <si>
    <t>3</t>
  </si>
  <si>
    <t>SV - spodní výpust</t>
  </si>
  <si>
    <t>4. Vedlejší a ostatní rozpočtové náklady  (VRN)</t>
  </si>
  <si>
    <t>1. D.2 PS1 Část strojní</t>
  </si>
  <si>
    <t>.-pracoviště vodní plocha:  - tlačné plavidlo (pronájem plavidla, přesun soulodí po vodní hladině, přeprava materiálu, …)</t>
  </si>
  <si>
    <t xml:space="preserve">1.3 Ostatní </t>
  </si>
  <si>
    <t xml:space="preserve">celkem 1.3 Ostatní </t>
  </si>
  <si>
    <t>1.3 Ostatní</t>
  </si>
  <si>
    <t xml:space="preserve">F.2.1 PS1 Část strojní </t>
  </si>
  <si>
    <t>1.1 VPK - oprava</t>
  </si>
  <si>
    <t>ks</t>
  </si>
  <si>
    <t>den</t>
  </si>
  <si>
    <t>.-přeprava materiálu a techniky, …</t>
  </si>
  <si>
    <t xml:space="preserve">.-vypracování technické zprávy z opravy - skutečného provedení díla </t>
  </si>
  <si>
    <t xml:space="preserve">Výčet vybraných činností nutných k realizaci díla viz příloha F.2.1 </t>
  </si>
  <si>
    <t>Výčet vybraných činností nutných k realizaci díla viz příloha F.2.4</t>
  </si>
  <si>
    <t>Kvalifikovaný odhad nákladů - Vedlejší a ostatní rozpočtové náklady</t>
  </si>
  <si>
    <t>Celkové položky nákladů</t>
  </si>
  <si>
    <t>VPK - velká plavební komora</t>
  </si>
  <si>
    <t>HS - horní stavidlo</t>
  </si>
  <si>
    <t>DS - dolní stavidlo</t>
  </si>
  <si>
    <r>
      <t xml:space="preserve">VD Lovosice, </t>
    </r>
    <r>
      <rPr>
        <b/>
        <sz val="12"/>
        <rFont val="Arial CE"/>
        <charset val="238"/>
      </rPr>
      <t>oprava patního ložiska levé vrátně dolních vrat VPK</t>
    </r>
  </si>
  <si>
    <t>.-zvedací mechanizmus - otočná strana levé vrátně dolních vrat VPK:</t>
  </si>
  <si>
    <t xml:space="preserve">   .-spojovací materiál nerez A4 pevnosti 80 (šroub M24x80 ČSN EN 24017 (10ks), šroub M24x80 ČSN EN 24014 (20ks), …)</t>
  </si>
  <si>
    <t xml:space="preserve">   .-spojovací materiál nerez A4 pevnosti 80 (chemická kotva M24x300/60mm (8ks), …)</t>
  </si>
  <si>
    <t>.-deska se zvedacím okem (2kpl.):</t>
  </si>
  <si>
    <t>.-zvedací mechanizmus (stojan - přední kotevní deska, zadní kotevní deska (1kpl.):</t>
  </si>
  <si>
    <t xml:space="preserve">   .-spojovací materiál nerez A4 pevnosti 80 (chemická kotva M30x380/65mm (12ks), …)</t>
  </si>
  <si>
    <t>.-podpěra zvedacího mechanizmu:</t>
  </si>
  <si>
    <t xml:space="preserve">   .-podpěra - svarek z metriálu 1.0038 (opěrná deska Tl.20x160x300mm 2ks, stojina I260-1000mm 1ks, …) </t>
  </si>
  <si>
    <t>.-závěsné oko vařené na vráteň:</t>
  </si>
  <si>
    <t xml:space="preserve">   .-závěsné oko (navrhne zhotovitel) 2ks z metriálu 1.0038 </t>
  </si>
  <si>
    <t>.-zvedací mechanizmus - srazová strana levé vrátně dolních vrat VPK:</t>
  </si>
  <si>
    <t xml:space="preserve">   .-spojovací materiál nerez A4 pevnosti 80 (chemická kotva M30x380/65mm (11ks), …)</t>
  </si>
  <si>
    <t>.-patní ložisko levé vrátně dolních vrat VPK:</t>
  </si>
  <si>
    <t>.-patní ložisko (1kpl):</t>
  </si>
  <si>
    <t xml:space="preserve">   .-těsnění O-kroužek 220x10 materiál NBR70 (1ks)</t>
  </si>
  <si>
    <t xml:space="preserve">   .-ostatní materiál (mazivo, …)</t>
  </si>
  <si>
    <t xml:space="preserve">      patního ložiska</t>
  </si>
  <si>
    <t xml:space="preserve">      levé vrátně </t>
  </si>
  <si>
    <t xml:space="preserve">      dolních vrat VPK</t>
  </si>
  <si>
    <t>celkem 1.1 VPK - oprava patního ložiska levé vrátně dolních vrat VPK</t>
  </si>
  <si>
    <t>.-pracoviště vodní plocha:  - soulodí (pronájem pontonového plavidla - soulodí o nosnosti 50t pro autojeřáb o patřičné nosnosti, přesun materiálu, ...)</t>
  </si>
  <si>
    <t>.-pracoviště vodní plocha:  - autojeřáb (pronájem autojeřábu umístěného na pontonovém plavidle - soulodí včetně jeřábníka - nosnost předpoklad cca 35t, …)</t>
  </si>
  <si>
    <t>026x</t>
  </si>
  <si>
    <t>.-vypracování dokumentace:</t>
  </si>
  <si>
    <t xml:space="preserve">   .- návrh umístění zvedacího mechanizmu (otočné a srazové strany) levé vrátně dolních vrat na platě VPK</t>
  </si>
  <si>
    <t xml:space="preserve">   .- návrh konstrukce a umístění zvedacích oik na levé vrátni</t>
  </si>
  <si>
    <t xml:space="preserve">   .-provedení kontroly kotvení konzol zvedacího zařízení pro opravu patního ložiska levé vrátně dolních vrat VPK</t>
  </si>
  <si>
    <t xml:space="preserve">   .-případné vypracování výrobních výkresů  </t>
  </si>
  <si>
    <t>.-montáž přípravků – zvedacího zařízení pro vyzdvižení levé vrátně:</t>
  </si>
  <si>
    <t xml:space="preserve">  .-demontáž přímočarého pohonu levé vrátně dolních vrat</t>
  </si>
  <si>
    <t>.-instalace 2kpl. zved. zařízení na platě u výklenku levé vratně dolních vrat VPK:</t>
  </si>
  <si>
    <t xml:space="preserve">  .-osazení 2ks závěsných ok o nosnosti 300kN na vráteň (otočná strana vrátně)</t>
  </si>
  <si>
    <t xml:space="preserve">   .-osazení 2ks závěsných ok o nosnosti 300kN na vráteň (srazová strana vrátně)</t>
  </si>
  <si>
    <t xml:space="preserve">   .-instalace zvedacího zařízení (otočná strana vrátně)</t>
  </si>
  <si>
    <t xml:space="preserve">   .-instalace zvedacího zařízení (srazová strana vrátně)</t>
  </si>
  <si>
    <r>
      <t xml:space="preserve">.-oprava patního ložiska levé vrátně dolních vrat VPK </t>
    </r>
    <r>
      <rPr>
        <sz val="10"/>
        <rFont val="Arial CE"/>
        <charset val="238"/>
      </rPr>
      <t>(podrobný popis prací viz návrh technologického postupu prací bod 4)</t>
    </r>
    <r>
      <rPr>
        <b/>
        <sz val="10"/>
        <rFont val="Arial CE"/>
        <charset val="238"/>
      </rPr>
      <t>:</t>
    </r>
  </si>
  <si>
    <t>.-vyzdvižení levé vrátně dolních vrat VPK a její zajištění:</t>
  </si>
  <si>
    <t xml:space="preserve">   .-provedení demontáže horního ložiska vrátně</t>
  </si>
  <si>
    <t xml:space="preserve">   .-provedení propojení zvedacího zařízení a levé vrátně dolních vrat VPK </t>
  </si>
  <si>
    <t xml:space="preserve">   .-vyzdvižení levé vrátně cca o 100mm</t>
  </si>
  <si>
    <t xml:space="preserve">   .-provedení kontroly zvedacího zařízení a zavěšení vrátně</t>
  </si>
  <si>
    <t xml:space="preserve">   .-vyzdvižení levé vrátně o 900mm (celkem o 1000mm)</t>
  </si>
  <si>
    <t xml:space="preserve">   .-provedení vypodložení vrátně kozami nebo podklady</t>
  </si>
  <si>
    <t xml:space="preserve">   .-ustavení (zajištění) vrátně</t>
  </si>
  <si>
    <t>.-oprava patního ložiska levé vrátně VPK:</t>
  </si>
  <si>
    <t>.-demontáž:</t>
  </si>
  <si>
    <t xml:space="preserve">   .-provedení demontáže patního čepu (zaměření polohy čepu patního ložiska, demontáž 10ks šroubů  M24x80mm spojující lamelu s deskou, demontáž lamely, povolení 20ks ustavovacích šroubů M24x80mm patního čepu, demontáž vlastního patního čepu pro umožnění opravy závitů M24 v desce patního ložiska) </t>
  </si>
  <si>
    <t>.-oprava:</t>
  </si>
  <si>
    <t xml:space="preserve">   .-provedení opravy závitových otvorů M24 v desce patního ložiska (odstranění zalomených částí šroubů M24x80mm cca 5ks v desce patního ložiska + provedení kalibrace stávajících závitů M24 závitníkem 10ks otvorů) </t>
  </si>
  <si>
    <t>.-montáž:</t>
  </si>
  <si>
    <t xml:space="preserve">   .-provedení montáže patního čepu (osazení patního čepu do desky patního ložiska, montáž lamely pomocí 10ks nových šroubů  M24x80mm z materiálu nerez A4 pevnosti 80 spojující lamelu s deskou, ustavení patního čepu pomocí 20ks nových ustavovacích šroubů M24x80mm z materiálu nerez A4 pevnosti 80 do zaměřené polohy před demontáží)</t>
  </si>
  <si>
    <t>.-spuštění levé vrátně dolních vrat VPK a její usazení:</t>
  </si>
  <si>
    <t xml:space="preserve">   .-uvolnění (odjištění) vrátně usazené na podkladech </t>
  </si>
  <si>
    <t xml:space="preserve">   .-vyčištění patního ložiska vrátně + promazání kluzné plochy ložiska + osazení nového těsnícího O-kroužku 220x10mm</t>
  </si>
  <si>
    <t xml:space="preserve">   .-před dosednutím vrátně na patní čep bude kontrolována vzájemná poloha dílů a do správné polohy bude vráteň směrována pomocí hydraulických zvedáků odtlačující vráteň od stěny VPK</t>
  </si>
  <si>
    <t xml:space="preserve">   .-spuštění levé vrátně </t>
  </si>
  <si>
    <t xml:space="preserve">   .-po usazení vrátně na patní čep bude horní část vrátně nasměrována do polohy umožňující montáž horního stavitelného závěsu ložiska</t>
  </si>
  <si>
    <t xml:space="preserve">   .-montáž horního ložiska vrátně </t>
  </si>
  <si>
    <t xml:space="preserve">   .-provedení odpojení zvedacího zařízení levé vrátně dolních vrat VPK </t>
  </si>
  <si>
    <t>.-demontáž přípravků – zvedacího zařízení pro vyzdvižení levé vrátně:</t>
  </si>
  <si>
    <t>.-odstranění 2kpl. zvedacího zařízení na platě u výklenku levé vratně dolních vrat VPK:</t>
  </si>
  <si>
    <t xml:space="preserve">   .-odstranění zvedacího zařízení (otočná strana vrátně)</t>
  </si>
  <si>
    <t xml:space="preserve">   .-odstranění zvedacího zařízení (srazová strana vrátně)</t>
  </si>
  <si>
    <t xml:space="preserve">   .-provedení nastavení koncových poloh přímočarého pohonu</t>
  </si>
  <si>
    <t xml:space="preserve">   .-montáž přímočarého pohonu levé vrátně dolních vrat</t>
  </si>
  <si>
    <t xml:space="preserve">   .-kontrola nastavení bočních a srazových stoliček vrátně (případné provedení seřízení)</t>
  </si>
  <si>
    <t xml:space="preserve">   .-odzkoušení otevíracího a uzavíracího cyklu vrátní dolního ohlaví VPK</t>
  </si>
  <si>
    <t>.-přípravné práce na VPK (příprava staveniště – pracoviště):</t>
  </si>
  <si>
    <t>.-přípravné praca na VPK likvidace staveniště – pracoviště):</t>
  </si>
  <si>
    <t>18</t>
  </si>
  <si>
    <t>19</t>
  </si>
  <si>
    <t>20</t>
  </si>
  <si>
    <t>21</t>
  </si>
  <si>
    <t>22</t>
  </si>
  <si>
    <r>
      <t xml:space="preserve">.-provedení přípravných prací viz návrh technologického postupu prací bod 3) (zajistí pracovnící Pla), přesun pracoviště - soulodí s autojeřábem a zázemím stavby pomocí plavidla s vlastním strojním pohonem + připojení pracoviště na el. energii (provede zhotovitel) - </t>
    </r>
    <r>
      <rPr>
        <b/>
        <sz val="10"/>
        <rFont val="Arial CE"/>
        <charset val="238"/>
      </rPr>
      <t>tento bod je bez kalkulace</t>
    </r>
    <r>
      <rPr>
        <sz val="10"/>
        <rFont val="Arial CE"/>
        <charset val="238"/>
      </rPr>
      <t xml:space="preserve"> (náklady zhotovitele viz položka 19 až 22)</t>
    </r>
  </si>
  <si>
    <r>
      <t>.-provedení přípravných prací viz návrh technologického postupu prací bod 5) (zajistí pracovnící Pla), přesun pracoviště - soulodí s autojeřábem a odpojení pracoviště od el. energii (provede zhotovitel)</t>
    </r>
    <r>
      <rPr>
        <b/>
        <sz val="10"/>
        <rFont val="Arial CE"/>
        <charset val="238"/>
      </rPr>
      <t xml:space="preserve"> - tento bod je bez kalkulace </t>
    </r>
    <r>
      <rPr>
        <sz val="10"/>
        <rFont val="Arial CE"/>
        <charset val="238"/>
      </rPr>
      <t xml:space="preserve">(náklady zhotovitele viz položka 19 až 22) </t>
    </r>
    <r>
      <rPr>
        <b/>
        <sz val="10"/>
        <rFont val="Arial CE"/>
        <charset val="238"/>
      </rPr>
      <t xml:space="preserve">   </t>
    </r>
  </si>
  <si>
    <t xml:space="preserve">    - levá vráteň dolních vrat VPK</t>
  </si>
  <si>
    <t>1.1 VPK - oprava patního ložiska levé vrátně dolních vrat VPK</t>
  </si>
  <si>
    <t>0994</t>
  </si>
  <si>
    <t>.-lešení prostorové trubkové (montáž, pronájem, demontáž) (100bm)</t>
  </si>
  <si>
    <t>.-asistence čety profesionálních potápěčů (s osvědčením o získání profesní kvalifikace potápěč pracovní  69-014-H podle § 18 zákona č. 179/2006Sb., zákona č. 53/2012Sb, ... ) při hrazení a odhrazení dolního ohlaví VPK (kontrola a očištění hradících drážek a prahu od nánosů, asistence při osazování  a demontáži hradidel, ev. zatěsnění hradidel, ...)</t>
  </si>
  <si>
    <t>23</t>
  </si>
  <si>
    <t>24</t>
  </si>
  <si>
    <t>MAX, fakturace dle skutečnosti</t>
  </si>
  <si>
    <t xml:space="preserve">.-zajištění veškerých předepsaných rozborů, atestů, zkoušek a revizí dle příslušných norem a dalších předpisů a nařízení platných v ČR, kterými bude prokázáno dosažení předepsané kvality a parametrů dokončeného díla  (revize el. rozvaděče s podružným meřením, lešení, ...)  </t>
  </si>
  <si>
    <t>Poznámka</t>
  </si>
  <si>
    <t>Výkaz prací a dodávek -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</si>
</sst>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164" formatCode="_-* #,##0.00\ _K_č_-;\-* #,##0.00\ _K_č_-;_-* &quot;-&quot;??\ _K_č_-;_-@_-"/>
    <numFmt numFmtId="165" formatCode="#,##0\ &quot;Kč&quot;"/>
    <numFmt numFmtId="166" formatCode="0.00000"/>
  </numFmts>
  <fonts count="49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b/>
      <sz val="12"/>
      <name val="Arial"/>
      <family val="2"/>
      <charset val="238"/>
    </font>
    <font>
      <b/>
      <sz val="10"/>
      <color indexed="8"/>
      <name val="Arial CE"/>
      <charset val="238"/>
    </font>
    <font>
      <b/>
      <i/>
      <sz val="10"/>
      <name val="Arial CE"/>
      <family val="2"/>
      <charset val="238"/>
    </font>
    <font>
      <b/>
      <i/>
      <sz val="10"/>
      <color indexed="8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0"/>
      <color rgb="FF0033CC"/>
      <name val="Arial CE"/>
      <family val="2"/>
      <charset val="238"/>
    </font>
    <font>
      <b/>
      <sz val="10"/>
      <color rgb="FF0033CC"/>
      <name val="Arial CE"/>
      <charset val="238"/>
    </font>
    <font>
      <i/>
      <sz val="10"/>
      <name val="Arial CE"/>
      <charset val="238"/>
    </font>
    <font>
      <sz val="11"/>
      <color rgb="FFFF000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3" borderId="0" applyNumberFormat="0" applyBorder="0" applyAlignment="0" applyProtection="0"/>
    <xf numFmtId="0" fontId="31" fillId="0" borderId="0" applyNumberFormat="0" applyFill="0" applyBorder="0" applyAlignment="0"/>
    <xf numFmtId="0" fontId="28" fillId="20" borderId="1" applyNumberFormat="0" applyAlignment="0" applyProtection="0"/>
    <xf numFmtId="0" fontId="30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18" fillId="21" borderId="5" applyNumberFormat="0" applyAlignment="0" applyProtection="0"/>
    <xf numFmtId="0" fontId="27" fillId="7" borderId="1" applyNumberFormat="0" applyAlignment="0" applyProtection="0"/>
    <xf numFmtId="0" fontId="24" fillId="0" borderId="6" applyNumberFormat="0" applyFill="0" applyAlignment="0" applyProtection="0"/>
    <xf numFmtId="0" fontId="23" fillId="22" borderId="0" applyNumberFormat="0" applyBorder="0" applyAlignment="0" applyProtection="0"/>
    <xf numFmtId="0" fontId="1" fillId="0" borderId="0"/>
    <xf numFmtId="0" fontId="13" fillId="0" borderId="0"/>
    <xf numFmtId="0" fontId="1" fillId="23" borderId="7" applyNumberFormat="0" applyFont="0" applyAlignment="0" applyProtection="0"/>
    <xf numFmtId="0" fontId="29" fillId="20" borderId="8" applyNumberFormat="0" applyAlignment="0" applyProtection="0"/>
    <xf numFmtId="0" fontId="12" fillId="0" borderId="9">
      <alignment horizontal="justify" vertical="center" wrapText="1"/>
      <protection locked="0"/>
    </xf>
    <xf numFmtId="0" fontId="22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26" fillId="0" borderId="0" applyNumberFormat="0" applyFill="0" applyBorder="0" applyAlignment="0" applyProtection="0"/>
  </cellStyleXfs>
  <cellXfs count="253">
    <xf numFmtId="0" fontId="0" fillId="0" borderId="0" xfId="0"/>
    <xf numFmtId="0" fontId="2" fillId="0" borderId="0" xfId="0" applyFont="1"/>
    <xf numFmtId="0" fontId="0" fillId="0" borderId="11" xfId="0" applyBorder="1"/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0" xfId="0" applyNumberFormat="1" applyAlignment="1">
      <alignment horizontal="center"/>
    </xf>
    <xf numFmtId="165" fontId="0" fillId="0" borderId="15" xfId="0" applyNumberFormat="1" applyBorder="1"/>
    <xf numFmtId="165" fontId="6" fillId="24" borderId="16" xfId="0" applyNumberFormat="1" applyFont="1" applyFill="1" applyBorder="1"/>
    <xf numFmtId="0" fontId="7" fillId="0" borderId="0" xfId="0" applyFont="1" applyBorder="1"/>
    <xf numFmtId="165" fontId="0" fillId="0" borderId="20" xfId="0" applyNumberFormat="1" applyFill="1" applyBorder="1"/>
    <xf numFmtId="0" fontId="0" fillId="0" borderId="14" xfId="0" applyFill="1" applyBorder="1" applyAlignment="1">
      <alignment horizontal="center"/>
    </xf>
    <xf numFmtId="164" fontId="0" fillId="0" borderId="15" xfId="0" applyNumberFormat="1" applyBorder="1"/>
    <xf numFmtId="0" fontId="0" fillId="0" borderId="22" xfId="0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65" fontId="0" fillId="0" borderId="14" xfId="0" applyNumberFormat="1" applyFill="1" applyBorder="1"/>
    <xf numFmtId="164" fontId="13" fillId="0" borderId="0" xfId="0" applyNumberFormat="1" applyFont="1" applyFill="1" applyBorder="1" applyAlignment="1">
      <alignment horizontal="center"/>
    </xf>
    <xf numFmtId="165" fontId="13" fillId="0" borderId="0" xfId="0" applyNumberFormat="1" applyFont="1" applyFill="1" applyBorder="1"/>
    <xf numFmtId="165" fontId="13" fillId="0" borderId="0" xfId="0" applyNumberFormat="1" applyFont="1" applyBorder="1"/>
    <xf numFmtId="0" fontId="13" fillId="24" borderId="16" xfId="0" applyFont="1" applyFill="1" applyBorder="1"/>
    <xf numFmtId="0" fontId="13" fillId="24" borderId="16" xfId="0" applyFont="1" applyFill="1" applyBorder="1" applyAlignment="1">
      <alignment horizontal="center"/>
    </xf>
    <xf numFmtId="165" fontId="13" fillId="24" borderId="16" xfId="0" applyNumberFormat="1" applyFont="1" applyFill="1" applyBorder="1"/>
    <xf numFmtId="0" fontId="10" fillId="0" borderId="11" xfId="0" applyNumberFormat="1" applyFont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" fillId="0" borderId="0" xfId="39" applyFont="1"/>
    <xf numFmtId="0" fontId="8" fillId="0" borderId="0" xfId="39" applyFont="1" applyBorder="1"/>
    <xf numFmtId="0" fontId="1" fillId="0" borderId="11" xfId="39" applyFont="1" applyBorder="1"/>
    <xf numFmtId="0" fontId="9" fillId="0" borderId="22" xfId="39" applyFont="1" applyBorder="1"/>
    <xf numFmtId="165" fontId="1" fillId="0" borderId="24" xfId="39" applyNumberFormat="1" applyFont="1" applyBorder="1"/>
    <xf numFmtId="0" fontId="32" fillId="25" borderId="25" xfId="39" applyFont="1" applyFill="1" applyBorder="1" applyAlignment="1">
      <alignment vertical="top" wrapText="1"/>
    </xf>
    <xf numFmtId="165" fontId="4" fillId="25" borderId="26" xfId="39" applyNumberFormat="1" applyFont="1" applyFill="1" applyBorder="1"/>
    <xf numFmtId="0" fontId="33" fillId="0" borderId="13" xfId="38" applyFont="1" applyBorder="1"/>
    <xf numFmtId="0" fontId="33" fillId="0" borderId="22" xfId="38" applyFont="1" applyBorder="1"/>
    <xf numFmtId="165" fontId="1" fillId="0" borderId="27" xfId="39" applyNumberFormat="1" applyFont="1" applyBorder="1"/>
    <xf numFmtId="42" fontId="1" fillId="0" borderId="24" xfId="39" applyNumberFormat="1" applyFont="1" applyBorder="1"/>
    <xf numFmtId="0" fontId="32" fillId="0" borderId="16" xfId="39" applyFont="1" applyBorder="1" applyAlignment="1">
      <alignment vertical="top" wrapText="1"/>
    </xf>
    <xf numFmtId="165" fontId="4" fillId="0" borderId="18" xfId="39" applyNumberFormat="1" applyFont="1" applyBorder="1"/>
    <xf numFmtId="0" fontId="5" fillId="24" borderId="25" xfId="39" applyFont="1" applyFill="1" applyBorder="1"/>
    <xf numFmtId="165" fontId="6" fillId="24" borderId="26" xfId="39" applyNumberFormat="1" applyFont="1" applyFill="1" applyBorder="1"/>
    <xf numFmtId="0" fontId="3" fillId="0" borderId="0" xfId="39" applyNumberFormat="1" applyFont="1" applyBorder="1" applyAlignment="1">
      <alignment horizontal="left"/>
    </xf>
    <xf numFmtId="0" fontId="3" fillId="0" borderId="0" xfId="39" applyFont="1" applyBorder="1" applyAlignment="1">
      <alignment vertical="top" wrapText="1"/>
    </xf>
    <xf numFmtId="165" fontId="1" fillId="0" borderId="0" xfId="39" applyNumberFormat="1" applyFont="1" applyBorder="1"/>
    <xf numFmtId="0" fontId="11" fillId="0" borderId="14" xfId="0" applyFont="1" applyBorder="1" applyAlignment="1">
      <alignment horizontal="center"/>
    </xf>
    <xf numFmtId="0" fontId="9" fillId="0" borderId="30" xfId="0" applyFont="1" applyBorder="1" applyAlignment="1">
      <alignment wrapText="1"/>
    </xf>
    <xf numFmtId="165" fontId="1" fillId="0" borderId="34" xfId="39" applyNumberFormat="1" applyFont="1" applyBorder="1"/>
    <xf numFmtId="49" fontId="7" fillId="0" borderId="0" xfId="0" applyNumberFormat="1" applyFont="1" applyBorder="1"/>
    <xf numFmtId="49" fontId="8" fillId="0" borderId="0" xfId="0" applyNumberFormat="1" applyFont="1" applyBorder="1"/>
    <xf numFmtId="49" fontId="2" fillId="0" borderId="0" xfId="0" applyNumberFormat="1" applyFont="1"/>
    <xf numFmtId="49" fontId="0" fillId="0" borderId="13" xfId="0" applyNumberFormat="1" applyBorder="1" applyAlignment="1">
      <alignment horizontal="center"/>
    </xf>
    <xf numFmtId="49" fontId="0" fillId="0" borderId="22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49" fontId="0" fillId="0" borderId="36" xfId="0" applyNumberFormat="1" applyBorder="1" applyAlignment="1">
      <alignment horizontal="center"/>
    </xf>
    <xf numFmtId="49" fontId="5" fillId="24" borderId="16" xfId="0" applyNumberFormat="1" applyFont="1" applyFill="1" applyBorder="1"/>
    <xf numFmtId="0" fontId="11" fillId="0" borderId="20" xfId="0" applyFont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166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22" xfId="0" applyBorder="1"/>
    <xf numFmtId="0" fontId="0" fillId="0" borderId="21" xfId="0" applyBorder="1"/>
    <xf numFmtId="166" fontId="0" fillId="0" borderId="13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49" fontId="0" fillId="0" borderId="18" xfId="0" applyNumberFormat="1" applyBorder="1"/>
    <xf numFmtId="0" fontId="0" fillId="0" borderId="18" xfId="0" applyBorder="1"/>
    <xf numFmtId="166" fontId="0" fillId="0" borderId="11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Border="1"/>
    <xf numFmtId="0" fontId="0" fillId="26" borderId="15" xfId="0" applyFill="1" applyBorder="1" applyAlignment="1">
      <alignment horizontal="center"/>
    </xf>
    <xf numFmtId="164" fontId="0" fillId="26" borderId="15" xfId="0" applyNumberFormat="1" applyFill="1" applyBorder="1"/>
    <xf numFmtId="165" fontId="0" fillId="26" borderId="15" xfId="0" applyNumberFormat="1" applyFill="1" applyBorder="1"/>
    <xf numFmtId="1" fontId="0" fillId="26" borderId="15" xfId="0" applyNumberFormat="1" applyFill="1" applyBorder="1" applyAlignment="1">
      <alignment horizontal="center"/>
    </xf>
    <xf numFmtId="49" fontId="0" fillId="0" borderId="39" xfId="0" applyNumberFormat="1" applyBorder="1" applyAlignment="1">
      <alignment horizontal="center"/>
    </xf>
    <xf numFmtId="0" fontId="9" fillId="0" borderId="22" xfId="0" applyFont="1" applyBorder="1"/>
    <xf numFmtId="0" fontId="9" fillId="0" borderId="13" xfId="0" applyFont="1" applyBorder="1" applyAlignment="1">
      <alignment wrapText="1"/>
    </xf>
    <xf numFmtId="0" fontId="33" fillId="26" borderId="38" xfId="0" applyFont="1" applyFill="1" applyBorder="1" applyAlignment="1">
      <alignment vertical="top" wrapText="1"/>
    </xf>
    <xf numFmtId="0" fontId="11" fillId="0" borderId="0" xfId="0" applyFont="1"/>
    <xf numFmtId="0" fontId="11" fillId="24" borderId="16" xfId="0" applyFont="1" applyFill="1" applyBorder="1"/>
    <xf numFmtId="0" fontId="11" fillId="0" borderId="14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1" fillId="0" borderId="14" xfId="0" applyNumberFormat="1" applyFont="1" applyFill="1" applyBorder="1" applyAlignment="1">
      <alignment horizontal="center"/>
    </xf>
    <xf numFmtId="49" fontId="0" fillId="0" borderId="37" xfId="0" applyNumberFormat="1" applyBorder="1" applyAlignment="1">
      <alignment horizontal="center"/>
    </xf>
    <xf numFmtId="0" fontId="1" fillId="0" borderId="0" xfId="0" applyFont="1"/>
    <xf numFmtId="0" fontId="9" fillId="0" borderId="0" xfId="0" applyFont="1" applyBorder="1" applyAlignment="1">
      <alignment wrapText="1"/>
    </xf>
    <xf numFmtId="49" fontId="35" fillId="0" borderId="0" xfId="0" applyNumberFormat="1" applyFont="1" applyBorder="1"/>
    <xf numFmtId="49" fontId="1" fillId="0" borderId="0" xfId="0" applyNumberFormat="1" applyFont="1"/>
    <xf numFmtId="49" fontId="1" fillId="0" borderId="13" xfId="0" applyNumberFormat="1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49" fontId="1" fillId="0" borderId="22" xfId="0" applyNumberFormat="1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37" fillId="0" borderId="11" xfId="0" applyNumberFormat="1" applyFont="1" applyBorder="1" applyAlignment="1">
      <alignment horizontal="center"/>
    </xf>
    <xf numFmtId="49" fontId="36" fillId="0" borderId="20" xfId="0" applyNumberFormat="1" applyFont="1" applyBorder="1" applyAlignment="1">
      <alignment vertical="top" wrapText="1"/>
    </xf>
    <xf numFmtId="49" fontId="36" fillId="0" borderId="22" xfId="0" applyNumberFormat="1" applyFont="1" applyBorder="1"/>
    <xf numFmtId="49" fontId="36" fillId="0" borderId="19" xfId="0" applyNumberFormat="1" applyFont="1" applyBorder="1" applyAlignment="1">
      <alignment vertical="top" wrapText="1"/>
    </xf>
    <xf numFmtId="0" fontId="1" fillId="0" borderId="14" xfId="0" applyFont="1" applyFill="1" applyBorder="1" applyAlignment="1">
      <alignment horizontal="center"/>
    </xf>
    <xf numFmtId="0" fontId="9" fillId="0" borderId="38" xfId="0" applyFont="1" applyBorder="1" applyAlignment="1">
      <alignment vertical="top" wrapText="1"/>
    </xf>
    <xf numFmtId="0" fontId="9" fillId="0" borderId="45" xfId="0" applyFont="1" applyBorder="1" applyAlignment="1">
      <alignment vertical="top" wrapText="1"/>
    </xf>
    <xf numFmtId="0" fontId="9" fillId="26" borderId="45" xfId="0" applyFont="1" applyFill="1" applyBorder="1" applyAlignment="1">
      <alignment vertical="top" wrapText="1"/>
    </xf>
    <xf numFmtId="49" fontId="36" fillId="0" borderId="37" xfId="0" applyNumberFormat="1" applyFont="1" applyBorder="1"/>
    <xf numFmtId="165" fontId="1" fillId="0" borderId="14" xfId="0" applyNumberFormat="1" applyFont="1" applyFill="1" applyBorder="1" applyAlignment="1">
      <alignment horizontal="right"/>
    </xf>
    <xf numFmtId="49" fontId="36" fillId="0" borderId="11" xfId="0" applyNumberFormat="1" applyFont="1" applyBorder="1"/>
    <xf numFmtId="49" fontId="36" fillId="0" borderId="0" xfId="0" applyNumberFormat="1" applyFont="1" applyBorder="1"/>
    <xf numFmtId="49" fontId="36" fillId="0" borderId="0" xfId="0" applyNumberFormat="1" applyFont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0" fontId="1" fillId="24" borderId="16" xfId="0" applyFont="1" applyFill="1" applyBorder="1"/>
    <xf numFmtId="49" fontId="1" fillId="0" borderId="0" xfId="0" applyNumberFormat="1" applyFont="1" applyBorder="1"/>
    <xf numFmtId="0" fontId="9" fillId="0" borderId="31" xfId="0" applyFont="1" applyBorder="1" applyAlignment="1">
      <alignment horizontal="left" wrapText="1"/>
    </xf>
    <xf numFmtId="164" fontId="0" fillId="0" borderId="15" xfId="0" applyNumberFormat="1" applyFont="1" applyBorder="1"/>
    <xf numFmtId="165" fontId="0" fillId="0" borderId="13" xfId="0" applyNumberFormat="1" applyBorder="1" applyAlignment="1">
      <alignment horizontal="center" wrapText="1"/>
    </xf>
    <xf numFmtId="165" fontId="0" fillId="0" borderId="47" xfId="0" applyNumberFormat="1" applyBorder="1"/>
    <xf numFmtId="165" fontId="0" fillId="0" borderId="46" xfId="0" applyNumberFormat="1" applyBorder="1"/>
    <xf numFmtId="165" fontId="4" fillId="0" borderId="26" xfId="0" applyNumberFormat="1" applyFont="1" applyBorder="1"/>
    <xf numFmtId="42" fontId="0" fillId="0" borderId="23" xfId="0" applyNumberFormat="1" applyBorder="1"/>
    <xf numFmtId="165" fontId="4" fillId="26" borderId="26" xfId="0" applyNumberFormat="1" applyFont="1" applyFill="1" applyBorder="1"/>
    <xf numFmtId="0" fontId="9" fillId="0" borderId="22" xfId="0" applyFont="1" applyBorder="1" applyAlignment="1">
      <alignment wrapText="1"/>
    </xf>
    <xf numFmtId="0" fontId="0" fillId="0" borderId="14" xfId="0" applyNumberFormat="1" applyFont="1" applyFill="1" applyBorder="1" applyAlignment="1">
      <alignment horizontal="center"/>
    </xf>
    <xf numFmtId="0" fontId="9" fillId="0" borderId="13" xfId="0" applyFont="1" applyBorder="1" applyAlignment="1">
      <alignment horizontal="left" wrapText="1"/>
    </xf>
    <xf numFmtId="49" fontId="0" fillId="0" borderId="19" xfId="0" applyNumberFormat="1" applyFont="1" applyBorder="1" applyAlignment="1">
      <alignment vertical="top" wrapText="1"/>
    </xf>
    <xf numFmtId="0" fontId="11" fillId="0" borderId="19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49" fontId="36" fillId="0" borderId="43" xfId="0" applyNumberFormat="1" applyFont="1" applyBorder="1" applyAlignment="1">
      <alignment vertical="top" wrapText="1"/>
    </xf>
    <xf numFmtId="164" fontId="0" fillId="0" borderId="14" xfId="0" applyNumberFormat="1" applyFont="1" applyFill="1" applyBorder="1"/>
    <xf numFmtId="49" fontId="0" fillId="0" borderId="0" xfId="0" applyNumberFormat="1" applyBorder="1"/>
    <xf numFmtId="49" fontId="0" fillId="0" borderId="0" xfId="0" applyNumberFormat="1" applyFont="1" applyBorder="1"/>
    <xf numFmtId="165" fontId="0" fillId="0" borderId="26" xfId="0" applyNumberFormat="1" applyFont="1" applyBorder="1"/>
    <xf numFmtId="0" fontId="33" fillId="0" borderId="51" xfId="0" applyFont="1" applyBorder="1"/>
    <xf numFmtId="0" fontId="0" fillId="0" borderId="33" xfId="0" applyBorder="1" applyAlignment="1">
      <alignment horizontal="center"/>
    </xf>
    <xf numFmtId="1" fontId="0" fillId="0" borderId="33" xfId="0" applyNumberFormat="1" applyBorder="1" applyAlignment="1">
      <alignment horizontal="center"/>
    </xf>
    <xf numFmtId="165" fontId="0" fillId="0" borderId="33" xfId="0" applyNumberFormat="1" applyBorder="1"/>
    <xf numFmtId="165" fontId="0" fillId="0" borderId="52" xfId="0" applyNumberFormat="1" applyBorder="1"/>
    <xf numFmtId="165" fontId="0" fillId="0" borderId="47" xfId="0" applyNumberFormat="1" applyFont="1" applyBorder="1"/>
    <xf numFmtId="0" fontId="0" fillId="0" borderId="14" xfId="0" applyBorder="1" applyAlignment="1">
      <alignment horizontal="center"/>
    </xf>
    <xf numFmtId="1" fontId="39" fillId="0" borderId="0" xfId="0" applyNumberFormat="1" applyFont="1" applyAlignment="1">
      <alignment horizontal="left"/>
    </xf>
    <xf numFmtId="165" fontId="1" fillId="0" borderId="0" xfId="39" applyNumberFormat="1" applyFont="1" applyFill="1" applyBorder="1"/>
    <xf numFmtId="0" fontId="1" fillId="0" borderId="0" xfId="39" applyFont="1" applyFill="1"/>
    <xf numFmtId="0" fontId="9" fillId="0" borderId="13" xfId="39" applyFont="1" applyBorder="1" applyAlignment="1">
      <alignment horizontal="center" vertical="top" wrapText="1"/>
    </xf>
    <xf numFmtId="0" fontId="9" fillId="0" borderId="13" xfId="39" applyFont="1" applyBorder="1" applyAlignment="1">
      <alignment horizontal="center"/>
    </xf>
    <xf numFmtId="0" fontId="0" fillId="0" borderId="32" xfId="0" applyBorder="1" applyAlignment="1">
      <alignment horizontal="left" wrapText="1"/>
    </xf>
    <xf numFmtId="0" fontId="9" fillId="0" borderId="30" xfId="0" applyFont="1" applyBorder="1" applyAlignment="1">
      <alignment horizontal="left" wrapText="1"/>
    </xf>
    <xf numFmtId="0" fontId="1" fillId="0" borderId="28" xfId="38" applyFont="1" applyBorder="1" applyAlignment="1">
      <alignment wrapText="1"/>
    </xf>
    <xf numFmtId="165" fontId="1" fillId="0" borderId="0" xfId="39" applyNumberFormat="1" applyFont="1" applyFill="1"/>
    <xf numFmtId="0" fontId="40" fillId="0" borderId="30" xfId="38" applyNumberFormat="1" applyFont="1" applyBorder="1" applyAlignment="1">
      <alignment horizontal="left" wrapText="1"/>
    </xf>
    <xf numFmtId="0" fontId="1" fillId="0" borderId="29" xfId="39" applyFont="1" applyBorder="1" applyAlignment="1">
      <alignment wrapText="1"/>
    </xf>
    <xf numFmtId="0" fontId="1" fillId="0" borderId="12" xfId="39" applyFont="1" applyBorder="1"/>
    <xf numFmtId="0" fontId="1" fillId="24" borderId="15" xfId="39" applyFont="1" applyFill="1" applyBorder="1"/>
    <xf numFmtId="0" fontId="41" fillId="0" borderId="0" xfId="39" applyFont="1" applyFill="1" applyBorder="1"/>
    <xf numFmtId="0" fontId="1" fillId="0" borderId="0" xfId="39" applyFont="1" applyFill="1" applyBorder="1"/>
    <xf numFmtId="165" fontId="6" fillId="0" borderId="0" xfId="39" applyNumberFormat="1" applyFont="1" applyFill="1" applyBorder="1"/>
    <xf numFmtId="0" fontId="42" fillId="0" borderId="0" xfId="39" applyNumberFormat="1" applyFont="1" applyFill="1" applyBorder="1" applyAlignment="1">
      <alignment horizontal="left"/>
    </xf>
    <xf numFmtId="9" fontId="1" fillId="24" borderId="15" xfId="39" applyNumberFormat="1" applyFont="1" applyFill="1" applyBorder="1"/>
    <xf numFmtId="0" fontId="5" fillId="24" borderId="12" xfId="39" applyFont="1" applyFill="1" applyBorder="1"/>
    <xf numFmtId="0" fontId="1" fillId="24" borderId="16" xfId="39" applyFont="1" applyFill="1" applyBorder="1"/>
    <xf numFmtId="165" fontId="6" fillId="24" borderId="18" xfId="39" applyNumberFormat="1" applyFont="1" applyFill="1" applyBorder="1"/>
    <xf numFmtId="0" fontId="1" fillId="0" borderId="0" xfId="39" applyFont="1" applyFill="1" applyAlignment="1">
      <alignment horizontal="center"/>
    </xf>
    <xf numFmtId="0" fontId="11" fillId="0" borderId="49" xfId="0" applyFont="1" applyBorder="1"/>
    <xf numFmtId="0" fontId="11" fillId="0" borderId="43" xfId="0" applyFont="1" applyFill="1" applyBorder="1"/>
    <xf numFmtId="165" fontId="11" fillId="27" borderId="14" xfId="0" applyNumberFormat="1" applyFont="1" applyFill="1" applyBorder="1" applyAlignment="1">
      <alignment horizontal="right"/>
    </xf>
    <xf numFmtId="0" fontId="34" fillId="0" borderId="20" xfId="0" applyFont="1" applyBorder="1" applyAlignment="1">
      <alignment vertical="top" wrapText="1"/>
    </xf>
    <xf numFmtId="49" fontId="0" fillId="0" borderId="35" xfId="0" applyNumberFormat="1" applyFont="1" applyBorder="1" applyAlignment="1">
      <alignment horizontal="center"/>
    </xf>
    <xf numFmtId="165" fontId="0" fillId="27" borderId="14" xfId="0" applyNumberFormat="1" applyFont="1" applyFill="1" applyBorder="1" applyAlignment="1">
      <alignment horizontal="right"/>
    </xf>
    <xf numFmtId="0" fontId="1" fillId="0" borderId="20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165" fontId="0" fillId="0" borderId="23" xfId="0" applyNumberFormat="1" applyFont="1" applyBorder="1"/>
    <xf numFmtId="1" fontId="1" fillId="0" borderId="14" xfId="0" applyNumberFormat="1" applyFont="1" applyBorder="1" applyAlignment="1">
      <alignment horizontal="center"/>
    </xf>
    <xf numFmtId="0" fontId="0" fillId="0" borderId="37" xfId="0" applyBorder="1" applyAlignment="1">
      <alignment horizontal="center"/>
    </xf>
    <xf numFmtId="49" fontId="0" fillId="0" borderId="42" xfId="0" applyNumberFormat="1" applyBorder="1" applyAlignment="1">
      <alignment horizontal="center"/>
    </xf>
    <xf numFmtId="0" fontId="9" fillId="0" borderId="11" xfId="39" applyFont="1" applyBorder="1" applyAlignment="1">
      <alignment horizontal="center" vertical="top" wrapText="1"/>
    </xf>
    <xf numFmtId="0" fontId="9" fillId="0" borderId="11" xfId="39" applyFont="1" applyBorder="1" applyAlignment="1">
      <alignment horizontal="center"/>
    </xf>
    <xf numFmtId="165" fontId="1" fillId="27" borderId="14" xfId="0" applyNumberFormat="1" applyFont="1" applyFill="1" applyBorder="1" applyAlignment="1">
      <alignment horizontal="right"/>
    </xf>
    <xf numFmtId="165" fontId="9" fillId="0" borderId="46" xfId="0" applyNumberFormat="1" applyFont="1" applyFill="1" applyBorder="1"/>
    <xf numFmtId="49" fontId="0" fillId="0" borderId="42" xfId="0" applyNumberFormat="1" applyFont="1" applyBorder="1" applyAlignment="1">
      <alignment horizontal="center"/>
    </xf>
    <xf numFmtId="49" fontId="0" fillId="0" borderId="42" xfId="0" applyNumberFormat="1" applyBorder="1" applyAlignment="1">
      <alignment horizontal="center"/>
    </xf>
    <xf numFmtId="165" fontId="0" fillId="0" borderId="15" xfId="0" applyNumberFormat="1" applyFont="1" applyBorder="1"/>
    <xf numFmtId="165" fontId="0" fillId="27" borderId="41" xfId="0" applyNumberFormat="1" applyFill="1" applyBorder="1"/>
    <xf numFmtId="165" fontId="0" fillId="27" borderId="14" xfId="0" applyNumberFormat="1" applyFill="1" applyBorder="1"/>
    <xf numFmtId="49" fontId="0" fillId="0" borderId="42" xfId="0" applyNumberFormat="1" applyBorder="1" applyAlignment="1">
      <alignment horizontal="center"/>
    </xf>
    <xf numFmtId="165" fontId="0" fillId="0" borderId="20" xfId="0" applyNumberFormat="1" applyFont="1" applyFill="1" applyBorder="1"/>
    <xf numFmtId="49" fontId="44" fillId="0" borderId="22" xfId="0" applyNumberFormat="1" applyFont="1" applyBorder="1"/>
    <xf numFmtId="165" fontId="43" fillId="0" borderId="46" xfId="0" applyNumberFormat="1" applyFont="1" applyBorder="1"/>
    <xf numFmtId="49" fontId="0" fillId="0" borderId="37" xfId="0" applyNumberFormat="1" applyFont="1" applyBorder="1" applyAlignment="1">
      <alignment horizontal="center"/>
    </xf>
    <xf numFmtId="49" fontId="0" fillId="0" borderId="43" xfId="0" applyNumberFormat="1" applyFont="1" applyBorder="1" applyAlignment="1">
      <alignment horizontal="left" vertical="top" wrapText="1"/>
    </xf>
    <xf numFmtId="0" fontId="36" fillId="0" borderId="45" xfId="0" applyFont="1" applyBorder="1" applyAlignment="1">
      <alignment vertical="top" wrapText="1"/>
    </xf>
    <xf numFmtId="42" fontId="0" fillId="0" borderId="23" xfId="0" applyNumberFormat="1" applyFont="1" applyBorder="1"/>
    <xf numFmtId="164" fontId="0" fillId="0" borderId="20" xfId="0" applyNumberFormat="1" applyFont="1" applyFill="1" applyBorder="1"/>
    <xf numFmtId="0" fontId="0" fillId="26" borderId="15" xfId="0" applyFont="1" applyFill="1" applyBorder="1" applyAlignment="1">
      <alignment horizontal="center"/>
    </xf>
    <xf numFmtId="164" fontId="0" fillId="26" borderId="15" xfId="0" applyNumberFormat="1" applyFont="1" applyFill="1" applyBorder="1"/>
    <xf numFmtId="165" fontId="0" fillId="26" borderId="15" xfId="0" applyNumberFormat="1" applyFont="1" applyFill="1" applyBorder="1"/>
    <xf numFmtId="165" fontId="0" fillId="0" borderId="14" xfId="0" applyNumberFormat="1" applyFont="1" applyFill="1" applyBorder="1"/>
    <xf numFmtId="0" fontId="38" fillId="0" borderId="44" xfId="0" applyFont="1" applyBorder="1" applyAlignment="1">
      <alignment vertical="top" wrapText="1"/>
    </xf>
    <xf numFmtId="49" fontId="0" fillId="0" borderId="20" xfId="0" applyNumberFormat="1" applyFont="1" applyBorder="1" applyAlignment="1">
      <alignment vertical="top" wrapText="1"/>
    </xf>
    <xf numFmtId="165" fontId="45" fillId="0" borderId="26" xfId="0" applyNumberFormat="1" applyFont="1" applyBorder="1"/>
    <xf numFmtId="165" fontId="45" fillId="26" borderId="26" xfId="0" applyNumberFormat="1" applyFont="1" applyFill="1" applyBorder="1"/>
    <xf numFmtId="165" fontId="46" fillId="0" borderId="26" xfId="0" applyNumberFormat="1" applyFont="1" applyBorder="1"/>
    <xf numFmtId="49" fontId="0" fillId="0" borderId="37" xfId="0" applyNumberFormat="1" applyBorder="1" applyAlignment="1">
      <alignment horizontal="center"/>
    </xf>
    <xf numFmtId="49" fontId="0" fillId="0" borderId="42" xfId="0" applyNumberFormat="1" applyFont="1" applyBorder="1" applyAlignment="1">
      <alignment horizontal="center"/>
    </xf>
    <xf numFmtId="49" fontId="0" fillId="0" borderId="37" xfId="0" applyNumberFormat="1" applyFont="1" applyBorder="1" applyAlignment="1">
      <alignment horizontal="center"/>
    </xf>
    <xf numFmtId="0" fontId="9" fillId="0" borderId="42" xfId="0" applyFont="1" applyBorder="1" applyAlignment="1">
      <alignment vertical="top" wrapText="1"/>
    </xf>
    <xf numFmtId="0" fontId="0" fillId="0" borderId="22" xfId="0" applyBorder="1" applyAlignment="1">
      <alignment vertical="top" wrapText="1"/>
    </xf>
    <xf numFmtId="49" fontId="47" fillId="0" borderId="19" xfId="0" applyNumberFormat="1" applyFont="1" applyBorder="1" applyAlignment="1">
      <alignment vertical="top" wrapText="1"/>
    </xf>
    <xf numFmtId="0" fontId="11" fillId="0" borderId="44" xfId="0" applyFont="1" applyFill="1" applyBorder="1" applyAlignment="1">
      <alignment wrapText="1"/>
    </xf>
    <xf numFmtId="0" fontId="11" fillId="0" borderId="55" xfId="0" applyFont="1" applyFill="1" applyBorder="1" applyAlignment="1">
      <alignment wrapText="1"/>
    </xf>
    <xf numFmtId="0" fontId="11" fillId="0" borderId="30" xfId="0" applyFont="1" applyFill="1" applyBorder="1" applyAlignment="1">
      <alignment wrapText="1"/>
    </xf>
    <xf numFmtId="49" fontId="38" fillId="0" borderId="19" xfId="0" applyNumberFormat="1" applyFont="1" applyBorder="1" applyAlignment="1">
      <alignment vertical="top" wrapText="1"/>
    </xf>
    <xf numFmtId="49" fontId="0" fillId="0" borderId="37" xfId="0" applyNumberFormat="1" applyBorder="1" applyAlignment="1">
      <alignment horizontal="center" vertical="top"/>
    </xf>
    <xf numFmtId="0" fontId="11" fillId="0" borderId="43" xfId="0" applyFont="1" applyFill="1" applyBorder="1" applyAlignment="1">
      <alignment wrapText="1"/>
    </xf>
    <xf numFmtId="165" fontId="0" fillId="27" borderId="14" xfId="0" applyNumberFormat="1" applyFill="1" applyBorder="1" applyAlignment="1"/>
    <xf numFmtId="165" fontId="0" fillId="0" borderId="23" xfId="0" applyNumberFormat="1" applyFont="1" applyBorder="1" applyAlignment="1"/>
    <xf numFmtId="49" fontId="1" fillId="0" borderId="19" xfId="0" applyNumberFormat="1" applyFont="1" applyBorder="1" applyAlignment="1">
      <alignment vertical="top" wrapText="1"/>
    </xf>
    <xf numFmtId="49" fontId="47" fillId="0" borderId="19" xfId="0" applyNumberFormat="1" applyFont="1" applyBorder="1" applyAlignment="1">
      <alignment wrapText="1"/>
    </xf>
    <xf numFmtId="165" fontId="0" fillId="0" borderId="47" xfId="0" applyNumberFormat="1" applyFont="1" applyBorder="1" applyAlignment="1"/>
    <xf numFmtId="49" fontId="0" fillId="28" borderId="35" xfId="0" applyNumberFormat="1" applyFill="1" applyBorder="1" applyAlignment="1">
      <alignment horizontal="center"/>
    </xf>
    <xf numFmtId="165" fontId="1" fillId="0" borderId="0" xfId="39" applyNumberFormat="1" applyFont="1" applyFill="1" applyAlignment="1">
      <alignment horizontal="center"/>
    </xf>
    <xf numFmtId="0" fontId="0" fillId="0" borderId="13" xfId="0" applyBorder="1"/>
    <xf numFmtId="0" fontId="48" fillId="0" borderId="22" xfId="0" applyFont="1" applyBorder="1" applyAlignment="1"/>
    <xf numFmtId="0" fontId="0" fillId="0" borderId="22" xfId="0" applyFill="1" applyBorder="1"/>
    <xf numFmtId="0" fontId="1" fillId="0" borderId="50" xfId="0" applyFont="1" applyFill="1" applyBorder="1" applyAlignment="1">
      <alignment horizontal="center" vertical="top"/>
    </xf>
    <xf numFmtId="0" fontId="1" fillId="0" borderId="48" xfId="0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center" vertical="top"/>
    </xf>
    <xf numFmtId="165" fontId="0" fillId="27" borderId="50" xfId="0" applyNumberFormat="1" applyFill="1" applyBorder="1" applyAlignment="1">
      <alignment horizontal="right" vertical="top"/>
    </xf>
    <xf numFmtId="165" fontId="0" fillId="27" borderId="48" xfId="0" applyNumberFormat="1" applyFill="1" applyBorder="1" applyAlignment="1">
      <alignment horizontal="right" vertical="top"/>
    </xf>
    <xf numFmtId="165" fontId="0" fillId="27" borderId="40" xfId="0" applyNumberFormat="1" applyFill="1" applyBorder="1" applyAlignment="1">
      <alignment horizontal="right" vertical="top"/>
    </xf>
    <xf numFmtId="0" fontId="0" fillId="0" borderId="25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49" fontId="0" fillId="0" borderId="42" xfId="0" applyNumberFormat="1" applyBorder="1" applyAlignment="1">
      <alignment horizontal="center" vertical="top"/>
    </xf>
    <xf numFmtId="49" fontId="0" fillId="0" borderId="22" xfId="0" applyNumberFormat="1" applyBorder="1" applyAlignment="1">
      <alignment horizontal="center" vertical="top"/>
    </xf>
    <xf numFmtId="49" fontId="0" fillId="0" borderId="37" xfId="0" applyNumberFormat="1" applyBorder="1" applyAlignment="1">
      <alignment horizontal="center" vertical="top"/>
    </xf>
    <xf numFmtId="165" fontId="0" fillId="0" borderId="53" xfId="0" applyNumberFormat="1" applyBorder="1" applyAlignment="1">
      <alignment horizontal="right" vertical="top"/>
    </xf>
    <xf numFmtId="165" fontId="0" fillId="0" borderId="54" xfId="0" applyNumberFormat="1" applyBorder="1" applyAlignment="1">
      <alignment horizontal="right" vertical="top"/>
    </xf>
    <xf numFmtId="165" fontId="0" fillId="0" borderId="27" xfId="0" applyNumberFormat="1" applyBorder="1" applyAlignment="1">
      <alignment horizontal="right" vertical="top"/>
    </xf>
    <xf numFmtId="0" fontId="0" fillId="0" borderId="2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2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0" fillId="0" borderId="37" xfId="0" applyBorder="1" applyAlignment="1">
      <alignment horizontal="center" vertical="top"/>
    </xf>
    <xf numFmtId="0" fontId="0" fillId="0" borderId="50" xfId="0" applyBorder="1" applyAlignment="1">
      <alignment horizontal="center" vertical="top"/>
    </xf>
    <xf numFmtId="0" fontId="0" fillId="0" borderId="48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1" fontId="1" fillId="0" borderId="50" xfId="0" applyNumberFormat="1" applyFont="1" applyBorder="1" applyAlignment="1">
      <alignment horizontal="center" vertical="top"/>
    </xf>
    <xf numFmtId="1" fontId="1" fillId="0" borderId="48" xfId="0" applyNumberFormat="1" applyFont="1" applyBorder="1" applyAlignment="1">
      <alignment horizontal="center" vertical="top"/>
    </xf>
    <xf numFmtId="1" fontId="1" fillId="0" borderId="40" xfId="0" applyNumberFormat="1" applyFont="1" applyBorder="1" applyAlignment="1">
      <alignment horizontal="center" vertical="top"/>
    </xf>
    <xf numFmtId="165" fontId="0" fillId="0" borderId="53" xfId="0" applyNumberFormat="1" applyFont="1" applyBorder="1" applyAlignment="1">
      <alignment horizontal="right" vertical="top"/>
    </xf>
    <xf numFmtId="165" fontId="0" fillId="0" borderId="54" xfId="0" applyNumberFormat="1" applyFont="1" applyBorder="1" applyAlignment="1">
      <alignment horizontal="right" vertical="top"/>
    </xf>
    <xf numFmtId="165" fontId="0" fillId="0" borderId="27" xfId="0" applyNumberFormat="1" applyFont="1" applyBorder="1" applyAlignment="1">
      <alignment horizontal="right" vertical="top"/>
    </xf>
    <xf numFmtId="0" fontId="35" fillId="0" borderId="0" xfId="0" applyFont="1"/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4" builtinId="25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3" builtinId="15" customBuiltin="1"/>
    <cellStyle name="Neutrální" xfId="37" builtinId="28" customBuiltin="1"/>
    <cellStyle name="Normální" xfId="0" builtinId="0"/>
    <cellStyle name="normální_VD Vranov DSP - rozpočet" xfId="38"/>
    <cellStyle name="normální_VDDB_jez_18.10.2007 - rozpočet" xfId="39"/>
    <cellStyle name="popis polozky" xfId="42"/>
    <cellStyle name="Poznámka" xfId="40" builtinId="10" customBuiltin="1"/>
    <cellStyle name="Propojená buňka" xfId="36" builtinId="24" customBuiltin="1"/>
    <cellStyle name="Správně" xfId="29" builtinId="26" customBuiltin="1"/>
    <cellStyle name="Špatně" xfId="25" builtinId="27" customBuiltin="1"/>
    <cellStyle name="Text upozornění" xfId="45" builtinId="11" customBuiltin="1"/>
    <cellStyle name="Vstup" xfId="35" builtinId="20" customBuiltin="1"/>
    <cellStyle name="Výpočet" xfId="27" builtinId="22" customBuiltin="1"/>
    <cellStyle name="Výstup" xfId="41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8"/>
  <sheetViews>
    <sheetView view="pageBreakPreview" zoomScaleNormal="100" zoomScaleSheetLayoutView="100" workbookViewId="0">
      <selection activeCell="G22" sqref="G22"/>
    </sheetView>
  </sheetViews>
  <sheetFormatPr defaultRowHeight="12.75" x14ac:dyDescent="0.2"/>
  <cols>
    <col min="1" max="1" width="15.7109375" customWidth="1"/>
    <col min="2" max="2" width="75.7109375" customWidth="1"/>
    <col min="3" max="3" width="16.140625" bestFit="1" customWidth="1"/>
  </cols>
  <sheetData>
    <row r="4" spans="1:2" ht="15.75" x14ac:dyDescent="0.25">
      <c r="A4" s="252" t="s">
        <v>167</v>
      </c>
    </row>
    <row r="5" spans="1:2" ht="15.75" x14ac:dyDescent="0.25">
      <c r="A5" s="26"/>
      <c r="B5" s="25"/>
    </row>
    <row r="6" spans="1:2" x14ac:dyDescent="0.2">
      <c r="A6" s="25"/>
      <c r="B6" s="25"/>
    </row>
    <row r="7" spans="1:2" ht="26.25" x14ac:dyDescent="0.4">
      <c r="A7" s="26" t="s">
        <v>49</v>
      </c>
      <c r="B7" s="9" t="s">
        <v>80</v>
      </c>
    </row>
    <row r="8" spans="1:2" ht="15.75" x14ac:dyDescent="0.25">
      <c r="A8" s="26" t="s">
        <v>50</v>
      </c>
      <c r="B8" s="139"/>
    </row>
  </sheetData>
  <pageMargins left="0.59055118110236227" right="0.59055118110236227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2"/>
  <sheetViews>
    <sheetView showZeros="0" view="pageBreakPreview" zoomScaleNormal="75" zoomScaleSheetLayoutView="75" workbookViewId="0"/>
  </sheetViews>
  <sheetFormatPr defaultColWidth="8.85546875" defaultRowHeight="12.75" x14ac:dyDescent="0.2"/>
  <cols>
    <col min="1" max="1" width="50.7109375" style="141" customWidth="1"/>
    <col min="2" max="2" width="65.7109375" style="141" customWidth="1"/>
    <col min="3" max="3" width="17.7109375" style="160" customWidth="1"/>
    <col min="4" max="4" width="17.7109375" style="141" customWidth="1"/>
    <col min="5" max="5" width="17.28515625" style="141" customWidth="1"/>
    <col min="6" max="256" width="8.85546875" style="141"/>
    <col min="257" max="257" width="30.28515625" style="141" customWidth="1"/>
    <col min="258" max="258" width="48.7109375" style="141" customWidth="1"/>
    <col min="259" max="259" width="8.42578125" style="141" customWidth="1"/>
    <col min="260" max="260" width="17.7109375" style="141" customWidth="1"/>
    <col min="261" max="261" width="17.28515625" style="141" customWidth="1"/>
    <col min="262" max="512" width="8.85546875" style="141"/>
    <col min="513" max="513" width="30.28515625" style="141" customWidth="1"/>
    <col min="514" max="514" width="48.7109375" style="141" customWidth="1"/>
    <col min="515" max="515" width="8.42578125" style="141" customWidth="1"/>
    <col min="516" max="516" width="17.7109375" style="141" customWidth="1"/>
    <col min="517" max="517" width="17.28515625" style="141" customWidth="1"/>
    <col min="518" max="768" width="8.85546875" style="141"/>
    <col min="769" max="769" width="30.28515625" style="141" customWidth="1"/>
    <col min="770" max="770" width="48.7109375" style="141" customWidth="1"/>
    <col min="771" max="771" width="8.42578125" style="141" customWidth="1"/>
    <col min="772" max="772" width="17.7109375" style="141" customWidth="1"/>
    <col min="773" max="773" width="17.28515625" style="141" customWidth="1"/>
    <col min="774" max="1024" width="8.85546875" style="141"/>
    <col min="1025" max="1025" width="30.28515625" style="141" customWidth="1"/>
    <col min="1026" max="1026" width="48.7109375" style="141" customWidth="1"/>
    <col min="1027" max="1027" width="8.42578125" style="141" customWidth="1"/>
    <col min="1028" max="1028" width="17.7109375" style="141" customWidth="1"/>
    <col min="1029" max="1029" width="17.28515625" style="141" customWidth="1"/>
    <col min="1030" max="1280" width="8.85546875" style="141"/>
    <col min="1281" max="1281" width="30.28515625" style="141" customWidth="1"/>
    <col min="1282" max="1282" width="48.7109375" style="141" customWidth="1"/>
    <col min="1283" max="1283" width="8.42578125" style="141" customWidth="1"/>
    <col min="1284" max="1284" width="17.7109375" style="141" customWidth="1"/>
    <col min="1285" max="1285" width="17.28515625" style="141" customWidth="1"/>
    <col min="1286" max="1536" width="8.85546875" style="141"/>
    <col min="1537" max="1537" width="30.28515625" style="141" customWidth="1"/>
    <col min="1538" max="1538" width="48.7109375" style="141" customWidth="1"/>
    <col min="1539" max="1539" width="8.42578125" style="141" customWidth="1"/>
    <col min="1540" max="1540" width="17.7109375" style="141" customWidth="1"/>
    <col min="1541" max="1541" width="17.28515625" style="141" customWidth="1"/>
    <col min="1542" max="1792" width="8.85546875" style="141"/>
    <col min="1793" max="1793" width="30.28515625" style="141" customWidth="1"/>
    <col min="1794" max="1794" width="48.7109375" style="141" customWidth="1"/>
    <col min="1795" max="1795" width="8.42578125" style="141" customWidth="1"/>
    <col min="1796" max="1796" width="17.7109375" style="141" customWidth="1"/>
    <col min="1797" max="1797" width="17.28515625" style="141" customWidth="1"/>
    <col min="1798" max="2048" width="8.85546875" style="141"/>
    <col min="2049" max="2049" width="30.28515625" style="141" customWidth="1"/>
    <col min="2050" max="2050" width="48.7109375" style="141" customWidth="1"/>
    <col min="2051" max="2051" width="8.42578125" style="141" customWidth="1"/>
    <col min="2052" max="2052" width="17.7109375" style="141" customWidth="1"/>
    <col min="2053" max="2053" width="17.28515625" style="141" customWidth="1"/>
    <col min="2054" max="2304" width="8.85546875" style="141"/>
    <col min="2305" max="2305" width="30.28515625" style="141" customWidth="1"/>
    <col min="2306" max="2306" width="48.7109375" style="141" customWidth="1"/>
    <col min="2307" max="2307" width="8.42578125" style="141" customWidth="1"/>
    <col min="2308" max="2308" width="17.7109375" style="141" customWidth="1"/>
    <col min="2309" max="2309" width="17.28515625" style="141" customWidth="1"/>
    <col min="2310" max="2560" width="8.85546875" style="141"/>
    <col min="2561" max="2561" width="30.28515625" style="141" customWidth="1"/>
    <col min="2562" max="2562" width="48.7109375" style="141" customWidth="1"/>
    <col min="2563" max="2563" width="8.42578125" style="141" customWidth="1"/>
    <col min="2564" max="2564" width="17.7109375" style="141" customWidth="1"/>
    <col min="2565" max="2565" width="17.28515625" style="141" customWidth="1"/>
    <col min="2566" max="2816" width="8.85546875" style="141"/>
    <col min="2817" max="2817" width="30.28515625" style="141" customWidth="1"/>
    <col min="2818" max="2818" width="48.7109375" style="141" customWidth="1"/>
    <col min="2819" max="2819" width="8.42578125" style="141" customWidth="1"/>
    <col min="2820" max="2820" width="17.7109375" style="141" customWidth="1"/>
    <col min="2821" max="2821" width="17.28515625" style="141" customWidth="1"/>
    <col min="2822" max="3072" width="8.85546875" style="141"/>
    <col min="3073" max="3073" width="30.28515625" style="141" customWidth="1"/>
    <col min="3074" max="3074" width="48.7109375" style="141" customWidth="1"/>
    <col min="3075" max="3075" width="8.42578125" style="141" customWidth="1"/>
    <col min="3076" max="3076" width="17.7109375" style="141" customWidth="1"/>
    <col min="3077" max="3077" width="17.28515625" style="141" customWidth="1"/>
    <col min="3078" max="3328" width="8.85546875" style="141"/>
    <col min="3329" max="3329" width="30.28515625" style="141" customWidth="1"/>
    <col min="3330" max="3330" width="48.7109375" style="141" customWidth="1"/>
    <col min="3331" max="3331" width="8.42578125" style="141" customWidth="1"/>
    <col min="3332" max="3332" width="17.7109375" style="141" customWidth="1"/>
    <col min="3333" max="3333" width="17.28515625" style="141" customWidth="1"/>
    <col min="3334" max="3584" width="8.85546875" style="141"/>
    <col min="3585" max="3585" width="30.28515625" style="141" customWidth="1"/>
    <col min="3586" max="3586" width="48.7109375" style="141" customWidth="1"/>
    <col min="3587" max="3587" width="8.42578125" style="141" customWidth="1"/>
    <col min="3588" max="3588" width="17.7109375" style="141" customWidth="1"/>
    <col min="3589" max="3589" width="17.28515625" style="141" customWidth="1"/>
    <col min="3590" max="3840" width="8.85546875" style="141"/>
    <col min="3841" max="3841" width="30.28515625" style="141" customWidth="1"/>
    <col min="3842" max="3842" width="48.7109375" style="141" customWidth="1"/>
    <col min="3843" max="3843" width="8.42578125" style="141" customWidth="1"/>
    <col min="3844" max="3844" width="17.7109375" style="141" customWidth="1"/>
    <col min="3845" max="3845" width="17.28515625" style="141" customWidth="1"/>
    <col min="3846" max="4096" width="8.85546875" style="141"/>
    <col min="4097" max="4097" width="30.28515625" style="141" customWidth="1"/>
    <col min="4098" max="4098" width="48.7109375" style="141" customWidth="1"/>
    <col min="4099" max="4099" width="8.42578125" style="141" customWidth="1"/>
    <col min="4100" max="4100" width="17.7109375" style="141" customWidth="1"/>
    <col min="4101" max="4101" width="17.28515625" style="141" customWidth="1"/>
    <col min="4102" max="4352" width="8.85546875" style="141"/>
    <col min="4353" max="4353" width="30.28515625" style="141" customWidth="1"/>
    <col min="4354" max="4354" width="48.7109375" style="141" customWidth="1"/>
    <col min="4355" max="4355" width="8.42578125" style="141" customWidth="1"/>
    <col min="4356" max="4356" width="17.7109375" style="141" customWidth="1"/>
    <col min="4357" max="4357" width="17.28515625" style="141" customWidth="1"/>
    <col min="4358" max="4608" width="8.85546875" style="141"/>
    <col min="4609" max="4609" width="30.28515625" style="141" customWidth="1"/>
    <col min="4610" max="4610" width="48.7109375" style="141" customWidth="1"/>
    <col min="4611" max="4611" width="8.42578125" style="141" customWidth="1"/>
    <col min="4612" max="4612" width="17.7109375" style="141" customWidth="1"/>
    <col min="4613" max="4613" width="17.28515625" style="141" customWidth="1"/>
    <col min="4614" max="4864" width="8.85546875" style="141"/>
    <col min="4865" max="4865" width="30.28515625" style="141" customWidth="1"/>
    <col min="4866" max="4866" width="48.7109375" style="141" customWidth="1"/>
    <col min="4867" max="4867" width="8.42578125" style="141" customWidth="1"/>
    <col min="4868" max="4868" width="17.7109375" style="141" customWidth="1"/>
    <col min="4869" max="4869" width="17.28515625" style="141" customWidth="1"/>
    <col min="4870" max="5120" width="8.85546875" style="141"/>
    <col min="5121" max="5121" width="30.28515625" style="141" customWidth="1"/>
    <col min="5122" max="5122" width="48.7109375" style="141" customWidth="1"/>
    <col min="5123" max="5123" width="8.42578125" style="141" customWidth="1"/>
    <col min="5124" max="5124" width="17.7109375" style="141" customWidth="1"/>
    <col min="5125" max="5125" width="17.28515625" style="141" customWidth="1"/>
    <col min="5126" max="5376" width="8.85546875" style="141"/>
    <col min="5377" max="5377" width="30.28515625" style="141" customWidth="1"/>
    <col min="5378" max="5378" width="48.7109375" style="141" customWidth="1"/>
    <col min="5379" max="5379" width="8.42578125" style="141" customWidth="1"/>
    <col min="5380" max="5380" width="17.7109375" style="141" customWidth="1"/>
    <col min="5381" max="5381" width="17.28515625" style="141" customWidth="1"/>
    <col min="5382" max="5632" width="8.85546875" style="141"/>
    <col min="5633" max="5633" width="30.28515625" style="141" customWidth="1"/>
    <col min="5634" max="5634" width="48.7109375" style="141" customWidth="1"/>
    <col min="5635" max="5635" width="8.42578125" style="141" customWidth="1"/>
    <col min="5636" max="5636" width="17.7109375" style="141" customWidth="1"/>
    <col min="5637" max="5637" width="17.28515625" style="141" customWidth="1"/>
    <col min="5638" max="5888" width="8.85546875" style="141"/>
    <col min="5889" max="5889" width="30.28515625" style="141" customWidth="1"/>
    <col min="5890" max="5890" width="48.7109375" style="141" customWidth="1"/>
    <col min="5891" max="5891" width="8.42578125" style="141" customWidth="1"/>
    <col min="5892" max="5892" width="17.7109375" style="141" customWidth="1"/>
    <col min="5893" max="5893" width="17.28515625" style="141" customWidth="1"/>
    <col min="5894" max="6144" width="8.85546875" style="141"/>
    <col min="6145" max="6145" width="30.28515625" style="141" customWidth="1"/>
    <col min="6146" max="6146" width="48.7109375" style="141" customWidth="1"/>
    <col min="6147" max="6147" width="8.42578125" style="141" customWidth="1"/>
    <col min="6148" max="6148" width="17.7109375" style="141" customWidth="1"/>
    <col min="6149" max="6149" width="17.28515625" style="141" customWidth="1"/>
    <col min="6150" max="6400" width="8.85546875" style="141"/>
    <col min="6401" max="6401" width="30.28515625" style="141" customWidth="1"/>
    <col min="6402" max="6402" width="48.7109375" style="141" customWidth="1"/>
    <col min="6403" max="6403" width="8.42578125" style="141" customWidth="1"/>
    <col min="6404" max="6404" width="17.7109375" style="141" customWidth="1"/>
    <col min="6405" max="6405" width="17.28515625" style="141" customWidth="1"/>
    <col min="6406" max="6656" width="8.85546875" style="141"/>
    <col min="6657" max="6657" width="30.28515625" style="141" customWidth="1"/>
    <col min="6658" max="6658" width="48.7109375" style="141" customWidth="1"/>
    <col min="6659" max="6659" width="8.42578125" style="141" customWidth="1"/>
    <col min="6660" max="6660" width="17.7109375" style="141" customWidth="1"/>
    <col min="6661" max="6661" width="17.28515625" style="141" customWidth="1"/>
    <col min="6662" max="6912" width="8.85546875" style="141"/>
    <col min="6913" max="6913" width="30.28515625" style="141" customWidth="1"/>
    <col min="6914" max="6914" width="48.7109375" style="141" customWidth="1"/>
    <col min="6915" max="6915" width="8.42578125" style="141" customWidth="1"/>
    <col min="6916" max="6916" width="17.7109375" style="141" customWidth="1"/>
    <col min="6917" max="6917" width="17.28515625" style="141" customWidth="1"/>
    <col min="6918" max="7168" width="8.85546875" style="141"/>
    <col min="7169" max="7169" width="30.28515625" style="141" customWidth="1"/>
    <col min="7170" max="7170" width="48.7109375" style="141" customWidth="1"/>
    <col min="7171" max="7171" width="8.42578125" style="141" customWidth="1"/>
    <col min="7172" max="7172" width="17.7109375" style="141" customWidth="1"/>
    <col min="7173" max="7173" width="17.28515625" style="141" customWidth="1"/>
    <col min="7174" max="7424" width="8.85546875" style="141"/>
    <col min="7425" max="7425" width="30.28515625" style="141" customWidth="1"/>
    <col min="7426" max="7426" width="48.7109375" style="141" customWidth="1"/>
    <col min="7427" max="7427" width="8.42578125" style="141" customWidth="1"/>
    <col min="7428" max="7428" width="17.7109375" style="141" customWidth="1"/>
    <col min="7429" max="7429" width="17.28515625" style="141" customWidth="1"/>
    <col min="7430" max="7680" width="8.85546875" style="141"/>
    <col min="7681" max="7681" width="30.28515625" style="141" customWidth="1"/>
    <col min="7682" max="7682" width="48.7109375" style="141" customWidth="1"/>
    <col min="7683" max="7683" width="8.42578125" style="141" customWidth="1"/>
    <col min="7684" max="7684" width="17.7109375" style="141" customWidth="1"/>
    <col min="7685" max="7685" width="17.28515625" style="141" customWidth="1"/>
    <col min="7686" max="7936" width="8.85546875" style="141"/>
    <col min="7937" max="7937" width="30.28515625" style="141" customWidth="1"/>
    <col min="7938" max="7938" width="48.7109375" style="141" customWidth="1"/>
    <col min="7939" max="7939" width="8.42578125" style="141" customWidth="1"/>
    <col min="7940" max="7940" width="17.7109375" style="141" customWidth="1"/>
    <col min="7941" max="7941" width="17.28515625" style="141" customWidth="1"/>
    <col min="7942" max="8192" width="8.85546875" style="141"/>
    <col min="8193" max="8193" width="30.28515625" style="141" customWidth="1"/>
    <col min="8194" max="8194" width="48.7109375" style="141" customWidth="1"/>
    <col min="8195" max="8195" width="8.42578125" style="141" customWidth="1"/>
    <col min="8196" max="8196" width="17.7109375" style="141" customWidth="1"/>
    <col min="8197" max="8197" width="17.28515625" style="141" customWidth="1"/>
    <col min="8198" max="8448" width="8.85546875" style="141"/>
    <col min="8449" max="8449" width="30.28515625" style="141" customWidth="1"/>
    <col min="8450" max="8450" width="48.7109375" style="141" customWidth="1"/>
    <col min="8451" max="8451" width="8.42578125" style="141" customWidth="1"/>
    <col min="8452" max="8452" width="17.7109375" style="141" customWidth="1"/>
    <col min="8453" max="8453" width="17.28515625" style="141" customWidth="1"/>
    <col min="8454" max="8704" width="8.85546875" style="141"/>
    <col min="8705" max="8705" width="30.28515625" style="141" customWidth="1"/>
    <col min="8706" max="8706" width="48.7109375" style="141" customWidth="1"/>
    <col min="8707" max="8707" width="8.42578125" style="141" customWidth="1"/>
    <col min="8708" max="8708" width="17.7109375" style="141" customWidth="1"/>
    <col min="8709" max="8709" width="17.28515625" style="141" customWidth="1"/>
    <col min="8710" max="8960" width="8.85546875" style="141"/>
    <col min="8961" max="8961" width="30.28515625" style="141" customWidth="1"/>
    <col min="8962" max="8962" width="48.7109375" style="141" customWidth="1"/>
    <col min="8963" max="8963" width="8.42578125" style="141" customWidth="1"/>
    <col min="8964" max="8964" width="17.7109375" style="141" customWidth="1"/>
    <col min="8965" max="8965" width="17.28515625" style="141" customWidth="1"/>
    <col min="8966" max="9216" width="8.85546875" style="141"/>
    <col min="9217" max="9217" width="30.28515625" style="141" customWidth="1"/>
    <col min="9218" max="9218" width="48.7109375" style="141" customWidth="1"/>
    <col min="9219" max="9219" width="8.42578125" style="141" customWidth="1"/>
    <col min="9220" max="9220" width="17.7109375" style="141" customWidth="1"/>
    <col min="9221" max="9221" width="17.28515625" style="141" customWidth="1"/>
    <col min="9222" max="9472" width="8.85546875" style="141"/>
    <col min="9473" max="9473" width="30.28515625" style="141" customWidth="1"/>
    <col min="9474" max="9474" width="48.7109375" style="141" customWidth="1"/>
    <col min="9475" max="9475" width="8.42578125" style="141" customWidth="1"/>
    <col min="9476" max="9476" width="17.7109375" style="141" customWidth="1"/>
    <col min="9477" max="9477" width="17.28515625" style="141" customWidth="1"/>
    <col min="9478" max="9728" width="8.85546875" style="141"/>
    <col min="9729" max="9729" width="30.28515625" style="141" customWidth="1"/>
    <col min="9730" max="9730" width="48.7109375" style="141" customWidth="1"/>
    <col min="9731" max="9731" width="8.42578125" style="141" customWidth="1"/>
    <col min="9732" max="9732" width="17.7109375" style="141" customWidth="1"/>
    <col min="9733" max="9733" width="17.28515625" style="141" customWidth="1"/>
    <col min="9734" max="9984" width="8.85546875" style="141"/>
    <col min="9985" max="9985" width="30.28515625" style="141" customWidth="1"/>
    <col min="9986" max="9986" width="48.7109375" style="141" customWidth="1"/>
    <col min="9987" max="9987" width="8.42578125" style="141" customWidth="1"/>
    <col min="9988" max="9988" width="17.7109375" style="141" customWidth="1"/>
    <col min="9989" max="9989" width="17.28515625" style="141" customWidth="1"/>
    <col min="9990" max="10240" width="8.85546875" style="141"/>
    <col min="10241" max="10241" width="30.28515625" style="141" customWidth="1"/>
    <col min="10242" max="10242" width="48.7109375" style="141" customWidth="1"/>
    <col min="10243" max="10243" width="8.42578125" style="141" customWidth="1"/>
    <col min="10244" max="10244" width="17.7109375" style="141" customWidth="1"/>
    <col min="10245" max="10245" width="17.28515625" style="141" customWidth="1"/>
    <col min="10246" max="10496" width="8.85546875" style="141"/>
    <col min="10497" max="10497" width="30.28515625" style="141" customWidth="1"/>
    <col min="10498" max="10498" width="48.7109375" style="141" customWidth="1"/>
    <col min="10499" max="10499" width="8.42578125" style="141" customWidth="1"/>
    <col min="10500" max="10500" width="17.7109375" style="141" customWidth="1"/>
    <col min="10501" max="10501" width="17.28515625" style="141" customWidth="1"/>
    <col min="10502" max="10752" width="8.85546875" style="141"/>
    <col min="10753" max="10753" width="30.28515625" style="141" customWidth="1"/>
    <col min="10754" max="10754" width="48.7109375" style="141" customWidth="1"/>
    <col min="10755" max="10755" width="8.42578125" style="141" customWidth="1"/>
    <col min="10756" max="10756" width="17.7109375" style="141" customWidth="1"/>
    <col min="10757" max="10757" width="17.28515625" style="141" customWidth="1"/>
    <col min="10758" max="11008" width="8.85546875" style="141"/>
    <col min="11009" max="11009" width="30.28515625" style="141" customWidth="1"/>
    <col min="11010" max="11010" width="48.7109375" style="141" customWidth="1"/>
    <col min="11011" max="11011" width="8.42578125" style="141" customWidth="1"/>
    <col min="11012" max="11012" width="17.7109375" style="141" customWidth="1"/>
    <col min="11013" max="11013" width="17.28515625" style="141" customWidth="1"/>
    <col min="11014" max="11264" width="8.85546875" style="141"/>
    <col min="11265" max="11265" width="30.28515625" style="141" customWidth="1"/>
    <col min="11266" max="11266" width="48.7109375" style="141" customWidth="1"/>
    <col min="11267" max="11267" width="8.42578125" style="141" customWidth="1"/>
    <col min="11268" max="11268" width="17.7109375" style="141" customWidth="1"/>
    <col min="11269" max="11269" width="17.28515625" style="141" customWidth="1"/>
    <col min="11270" max="11520" width="8.85546875" style="141"/>
    <col min="11521" max="11521" width="30.28515625" style="141" customWidth="1"/>
    <col min="11522" max="11522" width="48.7109375" style="141" customWidth="1"/>
    <col min="11523" max="11523" width="8.42578125" style="141" customWidth="1"/>
    <col min="11524" max="11524" width="17.7109375" style="141" customWidth="1"/>
    <col min="11525" max="11525" width="17.28515625" style="141" customWidth="1"/>
    <col min="11526" max="11776" width="8.85546875" style="141"/>
    <col min="11777" max="11777" width="30.28515625" style="141" customWidth="1"/>
    <col min="11778" max="11778" width="48.7109375" style="141" customWidth="1"/>
    <col min="11779" max="11779" width="8.42578125" style="141" customWidth="1"/>
    <col min="11780" max="11780" width="17.7109375" style="141" customWidth="1"/>
    <col min="11781" max="11781" width="17.28515625" style="141" customWidth="1"/>
    <col min="11782" max="12032" width="8.85546875" style="141"/>
    <col min="12033" max="12033" width="30.28515625" style="141" customWidth="1"/>
    <col min="12034" max="12034" width="48.7109375" style="141" customWidth="1"/>
    <col min="12035" max="12035" width="8.42578125" style="141" customWidth="1"/>
    <col min="12036" max="12036" width="17.7109375" style="141" customWidth="1"/>
    <col min="12037" max="12037" width="17.28515625" style="141" customWidth="1"/>
    <col min="12038" max="12288" width="8.85546875" style="141"/>
    <col min="12289" max="12289" width="30.28515625" style="141" customWidth="1"/>
    <col min="12290" max="12290" width="48.7109375" style="141" customWidth="1"/>
    <col min="12291" max="12291" width="8.42578125" style="141" customWidth="1"/>
    <col min="12292" max="12292" width="17.7109375" style="141" customWidth="1"/>
    <col min="12293" max="12293" width="17.28515625" style="141" customWidth="1"/>
    <col min="12294" max="12544" width="8.85546875" style="141"/>
    <col min="12545" max="12545" width="30.28515625" style="141" customWidth="1"/>
    <col min="12546" max="12546" width="48.7109375" style="141" customWidth="1"/>
    <col min="12547" max="12547" width="8.42578125" style="141" customWidth="1"/>
    <col min="12548" max="12548" width="17.7109375" style="141" customWidth="1"/>
    <col min="12549" max="12549" width="17.28515625" style="141" customWidth="1"/>
    <col min="12550" max="12800" width="8.85546875" style="141"/>
    <col min="12801" max="12801" width="30.28515625" style="141" customWidth="1"/>
    <col min="12802" max="12802" width="48.7109375" style="141" customWidth="1"/>
    <col min="12803" max="12803" width="8.42578125" style="141" customWidth="1"/>
    <col min="12804" max="12804" width="17.7109375" style="141" customWidth="1"/>
    <col min="12805" max="12805" width="17.28515625" style="141" customWidth="1"/>
    <col min="12806" max="13056" width="8.85546875" style="141"/>
    <col min="13057" max="13057" width="30.28515625" style="141" customWidth="1"/>
    <col min="13058" max="13058" width="48.7109375" style="141" customWidth="1"/>
    <col min="13059" max="13059" width="8.42578125" style="141" customWidth="1"/>
    <col min="13060" max="13060" width="17.7109375" style="141" customWidth="1"/>
    <col min="13061" max="13061" width="17.28515625" style="141" customWidth="1"/>
    <col min="13062" max="13312" width="8.85546875" style="141"/>
    <col min="13313" max="13313" width="30.28515625" style="141" customWidth="1"/>
    <col min="13314" max="13314" width="48.7109375" style="141" customWidth="1"/>
    <col min="13315" max="13315" width="8.42578125" style="141" customWidth="1"/>
    <col min="13316" max="13316" width="17.7109375" style="141" customWidth="1"/>
    <col min="13317" max="13317" width="17.28515625" style="141" customWidth="1"/>
    <col min="13318" max="13568" width="8.85546875" style="141"/>
    <col min="13569" max="13569" width="30.28515625" style="141" customWidth="1"/>
    <col min="13570" max="13570" width="48.7109375" style="141" customWidth="1"/>
    <col min="13571" max="13571" width="8.42578125" style="141" customWidth="1"/>
    <col min="13572" max="13572" width="17.7109375" style="141" customWidth="1"/>
    <col min="13573" max="13573" width="17.28515625" style="141" customWidth="1"/>
    <col min="13574" max="13824" width="8.85546875" style="141"/>
    <col min="13825" max="13825" width="30.28515625" style="141" customWidth="1"/>
    <col min="13826" max="13826" width="48.7109375" style="141" customWidth="1"/>
    <col min="13827" max="13827" width="8.42578125" style="141" customWidth="1"/>
    <col min="13828" max="13828" width="17.7109375" style="141" customWidth="1"/>
    <col min="13829" max="13829" width="17.28515625" style="141" customWidth="1"/>
    <col min="13830" max="14080" width="8.85546875" style="141"/>
    <col min="14081" max="14081" width="30.28515625" style="141" customWidth="1"/>
    <col min="14082" max="14082" width="48.7109375" style="141" customWidth="1"/>
    <col min="14083" max="14083" width="8.42578125" style="141" customWidth="1"/>
    <col min="14084" max="14084" width="17.7109375" style="141" customWidth="1"/>
    <col min="14085" max="14085" width="17.28515625" style="141" customWidth="1"/>
    <col min="14086" max="14336" width="8.85546875" style="141"/>
    <col min="14337" max="14337" width="30.28515625" style="141" customWidth="1"/>
    <col min="14338" max="14338" width="48.7109375" style="141" customWidth="1"/>
    <col min="14339" max="14339" width="8.42578125" style="141" customWidth="1"/>
    <col min="14340" max="14340" width="17.7109375" style="141" customWidth="1"/>
    <col min="14341" max="14341" width="17.28515625" style="141" customWidth="1"/>
    <col min="14342" max="14592" width="8.85546875" style="141"/>
    <col min="14593" max="14593" width="30.28515625" style="141" customWidth="1"/>
    <col min="14594" max="14594" width="48.7109375" style="141" customWidth="1"/>
    <col min="14595" max="14595" width="8.42578125" style="141" customWidth="1"/>
    <col min="14596" max="14596" width="17.7109375" style="141" customWidth="1"/>
    <col min="14597" max="14597" width="17.28515625" style="141" customWidth="1"/>
    <col min="14598" max="14848" width="8.85546875" style="141"/>
    <col min="14849" max="14849" width="30.28515625" style="141" customWidth="1"/>
    <col min="14850" max="14850" width="48.7109375" style="141" customWidth="1"/>
    <col min="14851" max="14851" width="8.42578125" style="141" customWidth="1"/>
    <col min="14852" max="14852" width="17.7109375" style="141" customWidth="1"/>
    <col min="14853" max="14853" width="17.28515625" style="141" customWidth="1"/>
    <col min="14854" max="15104" width="8.85546875" style="141"/>
    <col min="15105" max="15105" width="30.28515625" style="141" customWidth="1"/>
    <col min="15106" max="15106" width="48.7109375" style="141" customWidth="1"/>
    <col min="15107" max="15107" width="8.42578125" style="141" customWidth="1"/>
    <col min="15108" max="15108" width="17.7109375" style="141" customWidth="1"/>
    <col min="15109" max="15109" width="17.28515625" style="141" customWidth="1"/>
    <col min="15110" max="15360" width="8.85546875" style="141"/>
    <col min="15361" max="15361" width="30.28515625" style="141" customWidth="1"/>
    <col min="15362" max="15362" width="48.7109375" style="141" customWidth="1"/>
    <col min="15363" max="15363" width="8.42578125" style="141" customWidth="1"/>
    <col min="15364" max="15364" width="17.7109375" style="141" customWidth="1"/>
    <col min="15365" max="15365" width="17.28515625" style="141" customWidth="1"/>
    <col min="15366" max="15616" width="8.85546875" style="141"/>
    <col min="15617" max="15617" width="30.28515625" style="141" customWidth="1"/>
    <col min="15618" max="15618" width="48.7109375" style="141" customWidth="1"/>
    <col min="15619" max="15619" width="8.42578125" style="141" customWidth="1"/>
    <col min="15620" max="15620" width="17.7109375" style="141" customWidth="1"/>
    <col min="15621" max="15621" width="17.28515625" style="141" customWidth="1"/>
    <col min="15622" max="15872" width="8.85546875" style="141"/>
    <col min="15873" max="15873" width="30.28515625" style="141" customWidth="1"/>
    <col min="15874" max="15874" width="48.7109375" style="141" customWidth="1"/>
    <col min="15875" max="15875" width="8.42578125" style="141" customWidth="1"/>
    <col min="15876" max="15876" width="17.7109375" style="141" customWidth="1"/>
    <col min="15877" max="15877" width="17.28515625" style="141" customWidth="1"/>
    <col min="15878" max="16128" width="8.85546875" style="141"/>
    <col min="16129" max="16129" width="30.28515625" style="141" customWidth="1"/>
    <col min="16130" max="16130" width="48.7109375" style="141" customWidth="1"/>
    <col min="16131" max="16131" width="8.42578125" style="141" customWidth="1"/>
    <col min="16132" max="16132" width="17.7109375" style="141" customWidth="1"/>
    <col min="16133" max="16133" width="17.28515625" style="141" customWidth="1"/>
    <col min="16134" max="16384" width="8.85546875" style="141"/>
  </cols>
  <sheetData>
    <row r="1" spans="1:5" ht="15.75" x14ac:dyDescent="0.25">
      <c r="A1" s="252" t="s">
        <v>167</v>
      </c>
      <c r="B1" s="25"/>
      <c r="C1" s="25"/>
      <c r="D1" s="140"/>
      <c r="E1" s="140"/>
    </row>
    <row r="2" spans="1:5" x14ac:dyDescent="0.2">
      <c r="A2" s="25"/>
      <c r="B2" s="25"/>
      <c r="C2" s="25"/>
      <c r="D2" s="140"/>
      <c r="E2" s="140"/>
    </row>
    <row r="3" spans="1:5" ht="26.25" x14ac:dyDescent="0.4">
      <c r="A3" s="26" t="s">
        <v>49</v>
      </c>
      <c r="B3" s="9" t="s">
        <v>80</v>
      </c>
      <c r="C3" s="25"/>
      <c r="D3" s="140"/>
      <c r="E3" s="140"/>
    </row>
    <row r="4" spans="1:5" ht="15.75" x14ac:dyDescent="0.25">
      <c r="A4" s="26" t="s">
        <v>50</v>
      </c>
      <c r="B4" s="139"/>
      <c r="C4" s="25"/>
      <c r="D4" s="140"/>
      <c r="E4" s="140"/>
    </row>
    <row r="5" spans="1:5" ht="13.5" thickBot="1" x14ac:dyDescent="0.25">
      <c r="A5" s="25"/>
      <c r="B5" s="25"/>
      <c r="C5" s="25"/>
    </row>
    <row r="6" spans="1:5" x14ac:dyDescent="0.2">
      <c r="A6" s="142" t="s">
        <v>7</v>
      </c>
      <c r="B6" s="142" t="s">
        <v>76</v>
      </c>
      <c r="C6" s="143" t="s">
        <v>46</v>
      </c>
    </row>
    <row r="7" spans="1:5" ht="13.5" thickBot="1" x14ac:dyDescent="0.25">
      <c r="A7" s="173"/>
      <c r="B7" s="173"/>
      <c r="C7" s="174" t="s">
        <v>11</v>
      </c>
    </row>
    <row r="8" spans="1:5" x14ac:dyDescent="0.2">
      <c r="A8" s="123" t="s">
        <v>62</v>
      </c>
      <c r="B8" s="144" t="s">
        <v>73</v>
      </c>
      <c r="C8" s="45"/>
    </row>
    <row r="9" spans="1:5" x14ac:dyDescent="0.2">
      <c r="A9" s="113" t="s">
        <v>157</v>
      </c>
      <c r="B9" s="145" t="s">
        <v>158</v>
      </c>
      <c r="C9" s="34">
        <f>'PS 1. Položkový rozpočet'!H82</f>
        <v>0</v>
      </c>
    </row>
    <row r="10" spans="1:5" x14ac:dyDescent="0.2">
      <c r="A10" s="113"/>
      <c r="B10" s="44" t="s">
        <v>66</v>
      </c>
      <c r="C10" s="34">
        <f>'PS 1. Položkový rozpočet'!H94</f>
        <v>0</v>
      </c>
    </row>
    <row r="11" spans="1:5" ht="13.5" thickBot="1" x14ac:dyDescent="0.25">
      <c r="A11" s="78"/>
      <c r="B11" s="146"/>
      <c r="C11" s="29"/>
    </row>
    <row r="12" spans="1:5" ht="13.5" thickBot="1" x14ac:dyDescent="0.25">
      <c r="A12" s="78"/>
      <c r="B12" s="30" t="s">
        <v>2</v>
      </c>
      <c r="C12" s="31">
        <f>SUM(C9:C10)</f>
        <v>0</v>
      </c>
    </row>
    <row r="13" spans="1:5" x14ac:dyDescent="0.2">
      <c r="A13" s="32" t="s">
        <v>61</v>
      </c>
      <c r="B13" s="144" t="s">
        <v>74</v>
      </c>
      <c r="C13" s="45"/>
      <c r="D13" s="147"/>
    </row>
    <row r="14" spans="1:5" ht="12.75" customHeight="1" x14ac:dyDescent="0.2">
      <c r="A14" s="33"/>
      <c r="B14" s="148" t="s">
        <v>52</v>
      </c>
      <c r="C14" s="34">
        <f>'vedlejší a ostatní náklady'!H10</f>
        <v>0</v>
      </c>
      <c r="D14" s="147"/>
    </row>
    <row r="15" spans="1:5" x14ac:dyDescent="0.2">
      <c r="A15" s="33"/>
      <c r="B15" s="148" t="s">
        <v>53</v>
      </c>
      <c r="C15" s="34">
        <f>'vedlejší a ostatní náklady'!H19</f>
        <v>0</v>
      </c>
      <c r="D15" s="147"/>
    </row>
    <row r="16" spans="1:5" ht="13.5" thickBot="1" x14ac:dyDescent="0.25">
      <c r="A16" s="28"/>
      <c r="B16" s="149"/>
      <c r="C16" s="35"/>
      <c r="D16" s="147"/>
    </row>
    <row r="17" spans="1:4" ht="13.5" thickBot="1" x14ac:dyDescent="0.25">
      <c r="A17" s="27"/>
      <c r="B17" s="30" t="s">
        <v>2</v>
      </c>
      <c r="C17" s="31">
        <f>SUM(C14:C15)</f>
        <v>0</v>
      </c>
      <c r="D17" s="147"/>
    </row>
    <row r="18" spans="1:4" ht="13.5" thickBot="1" x14ac:dyDescent="0.25">
      <c r="A18" s="150"/>
      <c r="B18" s="36"/>
      <c r="C18" s="37"/>
      <c r="D18" s="147"/>
    </row>
    <row r="19" spans="1:4" ht="21" thickBot="1" x14ac:dyDescent="0.35">
      <c r="A19" s="38" t="s">
        <v>4</v>
      </c>
      <c r="B19" s="151"/>
      <c r="C19" s="39">
        <f>C12+C17</f>
        <v>0</v>
      </c>
      <c r="D19" s="147"/>
    </row>
    <row r="20" spans="1:4" ht="15" x14ac:dyDescent="0.2">
      <c r="A20" s="152"/>
      <c r="B20" s="153"/>
      <c r="C20" s="154"/>
      <c r="D20" s="147"/>
    </row>
    <row r="21" spans="1:4" ht="15" x14ac:dyDescent="0.2">
      <c r="A21" s="152"/>
      <c r="B21" s="153"/>
      <c r="C21" s="154"/>
      <c r="D21" s="147"/>
    </row>
    <row r="22" spans="1:4" ht="15" x14ac:dyDescent="0.2">
      <c r="A22" s="152"/>
      <c r="B22" s="153"/>
      <c r="C22" s="154"/>
      <c r="D22" s="147"/>
    </row>
    <row r="23" spans="1:4" ht="15" x14ac:dyDescent="0.2">
      <c r="A23" s="152"/>
      <c r="B23" s="153"/>
      <c r="C23" s="154"/>
      <c r="D23" s="147"/>
    </row>
    <row r="24" spans="1:4" ht="15" x14ac:dyDescent="0.2">
      <c r="A24" s="152"/>
      <c r="B24" s="153"/>
      <c r="C24" s="154"/>
      <c r="D24" s="147"/>
    </row>
    <row r="25" spans="1:4" ht="15" x14ac:dyDescent="0.2">
      <c r="A25" s="155" t="s">
        <v>51</v>
      </c>
      <c r="B25" s="153"/>
      <c r="C25" s="154"/>
      <c r="D25" s="147"/>
    </row>
    <row r="26" spans="1:4" ht="15" x14ac:dyDescent="0.2">
      <c r="A26" s="152"/>
      <c r="B26" s="153"/>
      <c r="C26" s="154"/>
      <c r="D26" s="147"/>
    </row>
    <row r="27" spans="1:4" ht="13.5" thickBot="1" x14ac:dyDescent="0.25">
      <c r="A27" s="40"/>
      <c r="B27" s="41"/>
      <c r="C27" s="42"/>
      <c r="D27" s="147"/>
    </row>
    <row r="28" spans="1:4" ht="21" thickBot="1" x14ac:dyDescent="0.35">
      <c r="A28" s="38" t="s">
        <v>16</v>
      </c>
      <c r="B28" s="156">
        <v>0.21</v>
      </c>
      <c r="C28" s="39">
        <f>B28*C19</f>
        <v>0</v>
      </c>
      <c r="D28" s="147"/>
    </row>
    <row r="29" spans="1:4" ht="21" thickBot="1" x14ac:dyDescent="0.35">
      <c r="A29" s="157" t="s">
        <v>13</v>
      </c>
      <c r="B29" s="158"/>
      <c r="C29" s="159">
        <f>C19+C28</f>
        <v>0</v>
      </c>
      <c r="D29" s="147"/>
    </row>
    <row r="30" spans="1:4" x14ac:dyDescent="0.2">
      <c r="D30" s="147"/>
    </row>
    <row r="31" spans="1:4" x14ac:dyDescent="0.2">
      <c r="D31" s="147"/>
    </row>
    <row r="32" spans="1:4" x14ac:dyDescent="0.2">
      <c r="D32" s="147"/>
    </row>
    <row r="33" spans="3:4" x14ac:dyDescent="0.2">
      <c r="D33" s="147"/>
    </row>
    <row r="34" spans="3:4" x14ac:dyDescent="0.2">
      <c r="D34" s="147"/>
    </row>
    <row r="35" spans="3:4" x14ac:dyDescent="0.2">
      <c r="D35" s="147"/>
    </row>
    <row r="36" spans="3:4" x14ac:dyDescent="0.2">
      <c r="D36" s="147"/>
    </row>
    <row r="37" spans="3:4" x14ac:dyDescent="0.2">
      <c r="D37" s="147"/>
    </row>
    <row r="38" spans="3:4" x14ac:dyDescent="0.2">
      <c r="D38" s="147"/>
    </row>
    <row r="39" spans="3:4" x14ac:dyDescent="0.2">
      <c r="D39" s="147"/>
    </row>
    <row r="40" spans="3:4" x14ac:dyDescent="0.2">
      <c r="C40" s="218"/>
      <c r="D40" s="147"/>
    </row>
    <row r="41" spans="3:4" x14ac:dyDescent="0.2">
      <c r="D41" s="147"/>
    </row>
    <row r="42" spans="3:4" x14ac:dyDescent="0.2">
      <c r="D42" s="147"/>
    </row>
    <row r="43" spans="3:4" x14ac:dyDescent="0.2">
      <c r="D43" s="147"/>
    </row>
    <row r="44" spans="3:4" x14ac:dyDescent="0.2">
      <c r="D44" s="147"/>
    </row>
    <row r="45" spans="3:4" x14ac:dyDescent="0.2">
      <c r="D45" s="147"/>
    </row>
    <row r="46" spans="3:4" x14ac:dyDescent="0.2">
      <c r="D46" s="147"/>
    </row>
    <row r="47" spans="3:4" x14ac:dyDescent="0.2">
      <c r="D47" s="147"/>
    </row>
    <row r="48" spans="3:4" x14ac:dyDescent="0.2">
      <c r="D48" s="147"/>
    </row>
    <row r="49" spans="4:4" x14ac:dyDescent="0.2">
      <c r="D49" s="147"/>
    </row>
    <row r="50" spans="4:4" x14ac:dyDescent="0.2">
      <c r="D50" s="147"/>
    </row>
    <row r="51" spans="4:4" x14ac:dyDescent="0.2">
      <c r="D51" s="147"/>
    </row>
    <row r="52" spans="4:4" x14ac:dyDescent="0.2">
      <c r="D52" s="147"/>
    </row>
    <row r="53" spans="4:4" x14ac:dyDescent="0.2">
      <c r="D53" s="147"/>
    </row>
    <row r="54" spans="4:4" x14ac:dyDescent="0.2">
      <c r="D54" s="147"/>
    </row>
    <row r="55" spans="4:4" x14ac:dyDescent="0.2">
      <c r="D55" s="147"/>
    </row>
    <row r="56" spans="4:4" x14ac:dyDescent="0.2">
      <c r="D56" s="147"/>
    </row>
    <row r="57" spans="4:4" x14ac:dyDescent="0.2">
      <c r="D57" s="147"/>
    </row>
    <row r="58" spans="4:4" x14ac:dyDescent="0.2">
      <c r="D58" s="147"/>
    </row>
    <row r="59" spans="4:4" x14ac:dyDescent="0.2">
      <c r="D59" s="147"/>
    </row>
    <row r="60" spans="4:4" x14ac:dyDescent="0.2">
      <c r="D60" s="147"/>
    </row>
    <row r="61" spans="4:4" x14ac:dyDescent="0.2">
      <c r="D61" s="147"/>
    </row>
    <row r="62" spans="4:4" x14ac:dyDescent="0.2">
      <c r="D62" s="147"/>
    </row>
    <row r="63" spans="4:4" x14ac:dyDescent="0.2">
      <c r="D63" s="147"/>
    </row>
    <row r="64" spans="4:4" x14ac:dyDescent="0.2">
      <c r="D64" s="147"/>
    </row>
    <row r="65" spans="4:4" x14ac:dyDescent="0.2">
      <c r="D65" s="147"/>
    </row>
    <row r="66" spans="4:4" x14ac:dyDescent="0.2">
      <c r="D66" s="147"/>
    </row>
    <row r="67" spans="4:4" x14ac:dyDescent="0.2">
      <c r="D67" s="147"/>
    </row>
    <row r="68" spans="4:4" ht="12.75" customHeight="1" x14ac:dyDescent="0.2">
      <c r="D68" s="147"/>
    </row>
    <row r="69" spans="4:4" x14ac:dyDescent="0.2">
      <c r="D69" s="147"/>
    </row>
    <row r="70" spans="4:4" x14ac:dyDescent="0.2">
      <c r="D70" s="147"/>
    </row>
    <row r="71" spans="4:4" x14ac:dyDescent="0.2">
      <c r="D71" s="147"/>
    </row>
    <row r="72" spans="4:4" x14ac:dyDescent="0.2">
      <c r="D72" s="147"/>
    </row>
    <row r="73" spans="4:4" x14ac:dyDescent="0.2">
      <c r="D73" s="147"/>
    </row>
    <row r="74" spans="4:4" x14ac:dyDescent="0.2">
      <c r="D74" s="147"/>
    </row>
    <row r="75" spans="4:4" ht="12.75" customHeight="1" x14ac:dyDescent="0.2">
      <c r="D75" s="147"/>
    </row>
    <row r="76" spans="4:4" x14ac:dyDescent="0.2">
      <c r="D76" s="147"/>
    </row>
    <row r="77" spans="4:4" x14ac:dyDescent="0.2">
      <c r="D77" s="147"/>
    </row>
    <row r="78" spans="4:4" x14ac:dyDescent="0.2">
      <c r="D78" s="147"/>
    </row>
    <row r="79" spans="4:4" x14ac:dyDescent="0.2">
      <c r="D79" s="147"/>
    </row>
    <row r="80" spans="4:4" x14ac:dyDescent="0.2">
      <c r="D80" s="147"/>
    </row>
    <row r="81" spans="4:4" x14ac:dyDescent="0.2">
      <c r="D81" s="147"/>
    </row>
    <row r="82" spans="4:4" x14ac:dyDescent="0.2">
      <c r="D82" s="147"/>
    </row>
    <row r="83" spans="4:4" x14ac:dyDescent="0.2">
      <c r="D83" s="147"/>
    </row>
    <row r="84" spans="4:4" x14ac:dyDescent="0.2">
      <c r="D84" s="147"/>
    </row>
    <row r="85" spans="4:4" x14ac:dyDescent="0.2">
      <c r="D85" s="147"/>
    </row>
    <row r="86" spans="4:4" x14ac:dyDescent="0.2">
      <c r="D86" s="147"/>
    </row>
    <row r="87" spans="4:4" x14ac:dyDescent="0.2">
      <c r="D87" s="147"/>
    </row>
    <row r="88" spans="4:4" x14ac:dyDescent="0.2">
      <c r="D88" s="147"/>
    </row>
    <row r="89" spans="4:4" x14ac:dyDescent="0.2">
      <c r="D89" s="147"/>
    </row>
    <row r="90" spans="4:4" x14ac:dyDescent="0.2">
      <c r="D90" s="147"/>
    </row>
    <row r="91" spans="4:4" x14ac:dyDescent="0.2">
      <c r="D91" s="147"/>
    </row>
    <row r="92" spans="4:4" x14ac:dyDescent="0.2">
      <c r="D92" s="147"/>
    </row>
    <row r="93" spans="4:4" x14ac:dyDescent="0.2">
      <c r="D93" s="147"/>
    </row>
    <row r="94" spans="4:4" x14ac:dyDescent="0.2">
      <c r="D94" s="147"/>
    </row>
    <row r="95" spans="4:4" x14ac:dyDescent="0.2">
      <c r="D95" s="147"/>
    </row>
    <row r="96" spans="4:4" x14ac:dyDescent="0.2">
      <c r="D96" s="147"/>
    </row>
    <row r="97" spans="4:4" x14ac:dyDescent="0.2">
      <c r="D97" s="147"/>
    </row>
    <row r="98" spans="4:4" x14ac:dyDescent="0.2">
      <c r="D98" s="147"/>
    </row>
    <row r="99" spans="4:4" x14ac:dyDescent="0.2">
      <c r="D99" s="147"/>
    </row>
    <row r="100" spans="4:4" x14ac:dyDescent="0.2">
      <c r="D100" s="147"/>
    </row>
    <row r="101" spans="4:4" x14ac:dyDescent="0.2">
      <c r="D101" s="147"/>
    </row>
    <row r="102" spans="4:4" x14ac:dyDescent="0.2">
      <c r="D102" s="147"/>
    </row>
    <row r="103" spans="4:4" x14ac:dyDescent="0.2">
      <c r="D103" s="147"/>
    </row>
    <row r="104" spans="4:4" x14ac:dyDescent="0.2">
      <c r="D104" s="147"/>
    </row>
    <row r="105" spans="4:4" ht="12.75" customHeight="1" x14ac:dyDescent="0.2">
      <c r="D105" s="147"/>
    </row>
    <row r="106" spans="4:4" x14ac:dyDescent="0.2">
      <c r="D106" s="147"/>
    </row>
    <row r="107" spans="4:4" x14ac:dyDescent="0.2">
      <c r="D107" s="147"/>
    </row>
    <row r="108" spans="4:4" x14ac:dyDescent="0.2">
      <c r="D108" s="147"/>
    </row>
    <row r="109" spans="4:4" x14ac:dyDescent="0.2">
      <c r="D109" s="147"/>
    </row>
    <row r="110" spans="4:4" x14ac:dyDescent="0.2">
      <c r="D110" s="147"/>
    </row>
    <row r="111" spans="4:4" x14ac:dyDescent="0.2">
      <c r="D111" s="147"/>
    </row>
    <row r="112" spans="4:4" x14ac:dyDescent="0.2">
      <c r="D112" s="147"/>
    </row>
    <row r="113" spans="4:4" x14ac:dyDescent="0.2">
      <c r="D113" s="147"/>
    </row>
    <row r="114" spans="4:4" x14ac:dyDescent="0.2">
      <c r="D114" s="147"/>
    </row>
    <row r="115" spans="4:4" ht="12.75" customHeight="1" x14ac:dyDescent="0.2">
      <c r="D115" s="147"/>
    </row>
    <row r="116" spans="4:4" x14ac:dyDescent="0.2">
      <c r="D116" s="147"/>
    </row>
    <row r="117" spans="4:4" x14ac:dyDescent="0.2">
      <c r="D117" s="147"/>
    </row>
    <row r="118" spans="4:4" x14ac:dyDescent="0.2">
      <c r="D118" s="147"/>
    </row>
    <row r="119" spans="4:4" x14ac:dyDescent="0.2">
      <c r="D119" s="147"/>
    </row>
    <row r="120" spans="4:4" x14ac:dyDescent="0.2">
      <c r="D120" s="147"/>
    </row>
    <row r="121" spans="4:4" x14ac:dyDescent="0.2">
      <c r="D121" s="147"/>
    </row>
    <row r="122" spans="4:4" x14ac:dyDescent="0.2">
      <c r="D122" s="147"/>
    </row>
    <row r="123" spans="4:4" x14ac:dyDescent="0.2">
      <c r="D123" s="147"/>
    </row>
    <row r="124" spans="4:4" x14ac:dyDescent="0.2">
      <c r="D124" s="147"/>
    </row>
    <row r="125" spans="4:4" ht="15" customHeight="1" x14ac:dyDescent="0.2">
      <c r="D125" s="147"/>
    </row>
    <row r="126" spans="4:4" ht="15" customHeight="1" x14ac:dyDescent="0.2">
      <c r="D126" s="147"/>
    </row>
    <row r="127" spans="4:4" x14ac:dyDescent="0.2">
      <c r="D127" s="147"/>
    </row>
    <row r="128" spans="4:4" x14ac:dyDescent="0.2">
      <c r="D128" s="147"/>
    </row>
    <row r="129" spans="4:4" x14ac:dyDescent="0.2">
      <c r="D129" s="147"/>
    </row>
    <row r="130" spans="4:4" x14ac:dyDescent="0.2">
      <c r="D130" s="147"/>
    </row>
    <row r="131" spans="4:4" x14ac:dyDescent="0.2">
      <c r="D131" s="147"/>
    </row>
    <row r="132" spans="4:4" x14ac:dyDescent="0.2">
      <c r="D132" s="147"/>
    </row>
    <row r="133" spans="4:4" x14ac:dyDescent="0.2">
      <c r="D133" s="147"/>
    </row>
    <row r="134" spans="4:4" x14ac:dyDescent="0.2">
      <c r="D134" s="147"/>
    </row>
    <row r="135" spans="4:4" x14ac:dyDescent="0.2">
      <c r="D135" s="147"/>
    </row>
    <row r="136" spans="4:4" x14ac:dyDescent="0.2">
      <c r="D136" s="147"/>
    </row>
    <row r="137" spans="4:4" x14ac:dyDescent="0.2">
      <c r="D137" s="147"/>
    </row>
    <row r="138" spans="4:4" x14ac:dyDescent="0.2">
      <c r="D138" s="147"/>
    </row>
    <row r="139" spans="4:4" x14ac:dyDescent="0.2">
      <c r="D139" s="147"/>
    </row>
    <row r="140" spans="4:4" x14ac:dyDescent="0.2">
      <c r="D140" s="147"/>
    </row>
    <row r="141" spans="4:4" x14ac:dyDescent="0.2">
      <c r="D141" s="147"/>
    </row>
    <row r="142" spans="4:4" x14ac:dyDescent="0.2">
      <c r="D142" s="147"/>
    </row>
    <row r="143" spans="4:4" x14ac:dyDescent="0.2">
      <c r="D143" s="147"/>
    </row>
    <row r="144" spans="4:4" x14ac:dyDescent="0.2">
      <c r="D144" s="147"/>
    </row>
    <row r="145" spans="4:4" x14ac:dyDescent="0.2">
      <c r="D145" s="147"/>
    </row>
    <row r="146" spans="4:4" x14ac:dyDescent="0.2">
      <c r="D146" s="147"/>
    </row>
    <row r="147" spans="4:4" x14ac:dyDescent="0.2">
      <c r="D147" s="147"/>
    </row>
    <row r="148" spans="4:4" x14ac:dyDescent="0.2">
      <c r="D148" s="147"/>
    </row>
    <row r="149" spans="4:4" x14ac:dyDescent="0.2">
      <c r="D149" s="147"/>
    </row>
    <row r="150" spans="4:4" x14ac:dyDescent="0.2">
      <c r="D150" s="147"/>
    </row>
    <row r="151" spans="4:4" x14ac:dyDescent="0.2">
      <c r="D151" s="147"/>
    </row>
    <row r="152" spans="4:4" x14ac:dyDescent="0.2">
      <c r="D152" s="147"/>
    </row>
    <row r="153" spans="4:4" x14ac:dyDescent="0.2">
      <c r="D153" s="147"/>
    </row>
    <row r="154" spans="4:4" x14ac:dyDescent="0.2">
      <c r="D154" s="147"/>
    </row>
    <row r="155" spans="4:4" x14ac:dyDescent="0.2">
      <c r="D155" s="147"/>
    </row>
    <row r="156" spans="4:4" x14ac:dyDescent="0.2">
      <c r="D156" s="147"/>
    </row>
    <row r="157" spans="4:4" x14ac:dyDescent="0.2">
      <c r="D157" s="147"/>
    </row>
    <row r="158" spans="4:4" x14ac:dyDescent="0.2">
      <c r="D158" s="147"/>
    </row>
    <row r="159" spans="4:4" x14ac:dyDescent="0.2">
      <c r="D159" s="147"/>
    </row>
    <row r="160" spans="4:4" x14ac:dyDescent="0.2">
      <c r="D160" s="147"/>
    </row>
    <row r="161" spans="4:4" x14ac:dyDescent="0.2">
      <c r="D161" s="147"/>
    </row>
    <row r="162" spans="4:4" x14ac:dyDescent="0.2">
      <c r="D162" s="147"/>
    </row>
    <row r="163" spans="4:4" x14ac:dyDescent="0.2">
      <c r="D163" s="147"/>
    </row>
    <row r="164" spans="4:4" x14ac:dyDescent="0.2">
      <c r="D164" s="147"/>
    </row>
    <row r="165" spans="4:4" x14ac:dyDescent="0.2">
      <c r="D165" s="147"/>
    </row>
    <row r="166" spans="4:4" x14ac:dyDescent="0.2">
      <c r="D166" s="147"/>
    </row>
    <row r="167" spans="4:4" x14ac:dyDescent="0.2">
      <c r="D167" s="147"/>
    </row>
    <row r="168" spans="4:4" x14ac:dyDescent="0.2">
      <c r="D168" s="147"/>
    </row>
    <row r="169" spans="4:4" x14ac:dyDescent="0.2">
      <c r="D169" s="147"/>
    </row>
    <row r="170" spans="4:4" x14ac:dyDescent="0.2">
      <c r="D170" s="147"/>
    </row>
    <row r="171" spans="4:4" x14ac:dyDescent="0.2">
      <c r="D171" s="147"/>
    </row>
    <row r="172" spans="4:4" x14ac:dyDescent="0.2">
      <c r="D172" s="147"/>
    </row>
    <row r="173" spans="4:4" x14ac:dyDescent="0.2">
      <c r="D173" s="147"/>
    </row>
    <row r="174" spans="4:4" x14ac:dyDescent="0.2">
      <c r="D174" s="147"/>
    </row>
    <row r="175" spans="4:4" x14ac:dyDescent="0.2">
      <c r="D175" s="147"/>
    </row>
    <row r="176" spans="4:4" x14ac:dyDescent="0.2">
      <c r="D176" s="147"/>
    </row>
    <row r="177" spans="4:4" x14ac:dyDescent="0.2">
      <c r="D177" s="147"/>
    </row>
    <row r="178" spans="4:4" x14ac:dyDescent="0.2">
      <c r="D178" s="147"/>
    </row>
    <row r="179" spans="4:4" x14ac:dyDescent="0.2">
      <c r="D179" s="147"/>
    </row>
    <row r="180" spans="4:4" x14ac:dyDescent="0.2">
      <c r="D180" s="147"/>
    </row>
    <row r="181" spans="4:4" x14ac:dyDescent="0.2">
      <c r="D181" s="147"/>
    </row>
    <row r="182" spans="4:4" x14ac:dyDescent="0.2">
      <c r="D182" s="147"/>
    </row>
    <row r="183" spans="4:4" x14ac:dyDescent="0.2">
      <c r="D183" s="147"/>
    </row>
    <row r="184" spans="4:4" x14ac:dyDescent="0.2">
      <c r="D184" s="147"/>
    </row>
    <row r="185" spans="4:4" x14ac:dyDescent="0.2">
      <c r="D185" s="147"/>
    </row>
    <row r="186" spans="4:4" x14ac:dyDescent="0.2">
      <c r="D186" s="147"/>
    </row>
    <row r="187" spans="4:4" x14ac:dyDescent="0.2">
      <c r="D187" s="147"/>
    </row>
    <row r="188" spans="4:4" x14ac:dyDescent="0.2">
      <c r="D188" s="147"/>
    </row>
    <row r="189" spans="4:4" x14ac:dyDescent="0.2">
      <c r="D189" s="147"/>
    </row>
    <row r="190" spans="4:4" x14ac:dyDescent="0.2">
      <c r="D190" s="147"/>
    </row>
    <row r="191" spans="4:4" x14ac:dyDescent="0.2">
      <c r="D191" s="147"/>
    </row>
    <row r="192" spans="4:4" x14ac:dyDescent="0.2">
      <c r="D192" s="147"/>
    </row>
  </sheetData>
  <pageMargins left="0.78740157480314965" right="0.39370078740157483" top="0.59055118110236227" bottom="0.59055118110236227" header="0.51181102362204722" footer="0.51181102362204722"/>
  <pageSetup paperSize="9" scale="90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01"/>
  <sheetViews>
    <sheetView showZeros="0" view="pageBreakPreview" zoomScale="55" zoomScaleNormal="75" zoomScaleSheetLayoutView="55" workbookViewId="0">
      <pane ySplit="9" topLeftCell="A10" activePane="bottomLeft" state="frozen"/>
      <selection activeCell="D46" sqref="D46"/>
      <selection pane="bottomLeft" activeCell="U15" sqref="U15"/>
    </sheetView>
  </sheetViews>
  <sheetFormatPr defaultRowHeight="12.75" x14ac:dyDescent="0.2"/>
  <cols>
    <col min="1" max="1" width="21.7109375" style="90" customWidth="1"/>
    <col min="2" max="2" width="7.7109375" style="90" customWidth="1"/>
    <col min="3" max="3" width="14.7109375" style="90" customWidth="1"/>
    <col min="4" max="4" width="60.7109375" style="87" customWidth="1"/>
    <col min="5" max="5" width="7.7109375" style="3" customWidth="1"/>
    <col min="6" max="6" width="15.7109375" style="6" customWidth="1"/>
    <col min="7" max="7" width="12.7109375" customWidth="1"/>
    <col min="8" max="8" width="17.7109375" customWidth="1"/>
    <col min="9" max="9" width="28.28515625" customWidth="1"/>
    <col min="10" max="10" width="10.42578125" bestFit="1" customWidth="1"/>
  </cols>
  <sheetData>
    <row r="1" spans="1:9" ht="15.75" x14ac:dyDescent="0.25">
      <c r="A1" s="252" t="s">
        <v>167</v>
      </c>
    </row>
    <row r="3" spans="1:9" ht="26.25" x14ac:dyDescent="0.4">
      <c r="A3" s="9" t="s">
        <v>80</v>
      </c>
      <c r="B3" s="46"/>
      <c r="C3" s="46"/>
      <c r="G3" s="88"/>
    </row>
    <row r="4" spans="1:9" ht="15.75" x14ac:dyDescent="0.25">
      <c r="A4" s="89" t="s">
        <v>67</v>
      </c>
      <c r="B4" s="89"/>
      <c r="C4" s="89"/>
    </row>
    <row r="5" spans="1:9" ht="15.75" x14ac:dyDescent="0.25">
      <c r="A5" s="26"/>
      <c r="B5" s="89"/>
      <c r="C5" s="89"/>
    </row>
    <row r="6" spans="1:9" ht="13.5" thickBot="1" x14ac:dyDescent="0.25"/>
    <row r="7" spans="1:9" ht="13.5" thickBot="1" x14ac:dyDescent="0.25">
      <c r="A7" s="91" t="s">
        <v>7</v>
      </c>
      <c r="B7" s="49" t="s">
        <v>14</v>
      </c>
      <c r="C7" s="49" t="s">
        <v>17</v>
      </c>
      <c r="D7" s="92" t="s">
        <v>8</v>
      </c>
      <c r="E7" s="228" t="s">
        <v>46</v>
      </c>
      <c r="F7" s="229"/>
      <c r="G7" s="229"/>
      <c r="H7" s="230"/>
      <c r="I7" s="219" t="s">
        <v>166</v>
      </c>
    </row>
    <row r="8" spans="1:9" x14ac:dyDescent="0.2">
      <c r="A8" s="93"/>
      <c r="B8" s="50" t="s">
        <v>15</v>
      </c>
      <c r="C8" s="50" t="s">
        <v>18</v>
      </c>
      <c r="D8" s="94"/>
      <c r="E8" s="5" t="s">
        <v>39</v>
      </c>
      <c r="F8" s="14" t="s">
        <v>5</v>
      </c>
      <c r="G8" s="5" t="s">
        <v>3</v>
      </c>
      <c r="H8" s="5" t="s">
        <v>9</v>
      </c>
      <c r="I8" s="59"/>
    </row>
    <row r="9" spans="1:9" ht="13.5" thickBot="1" x14ac:dyDescent="0.25">
      <c r="A9" s="95"/>
      <c r="B9" s="51"/>
      <c r="C9" s="51"/>
      <c r="D9" s="96"/>
      <c r="E9" s="15" t="s">
        <v>40</v>
      </c>
      <c r="F9" s="97"/>
      <c r="G9" s="15" t="s">
        <v>11</v>
      </c>
      <c r="H9" s="15"/>
      <c r="I9" s="2"/>
    </row>
    <row r="10" spans="1:9" x14ac:dyDescent="0.2">
      <c r="A10" s="99" t="s">
        <v>68</v>
      </c>
      <c r="B10" s="86"/>
      <c r="C10" s="52"/>
      <c r="D10" s="98" t="s">
        <v>6</v>
      </c>
      <c r="E10" s="126"/>
      <c r="F10" s="84"/>
      <c r="G10" s="10"/>
      <c r="H10" s="117"/>
      <c r="I10" s="59"/>
    </row>
    <row r="11" spans="1:9" x14ac:dyDescent="0.2">
      <c r="A11" s="99" t="s">
        <v>97</v>
      </c>
      <c r="B11" s="86"/>
      <c r="C11" s="52"/>
      <c r="D11" s="100" t="s">
        <v>148</v>
      </c>
      <c r="E11" s="126"/>
      <c r="F11" s="84"/>
      <c r="G11" s="10"/>
      <c r="H11" s="117"/>
      <c r="I11" s="59"/>
    </row>
    <row r="12" spans="1:9" ht="64.5" customHeight="1" x14ac:dyDescent="0.2">
      <c r="A12" s="99" t="s">
        <v>98</v>
      </c>
      <c r="B12" s="210" t="s">
        <v>57</v>
      </c>
      <c r="C12" s="52"/>
      <c r="D12" s="124" t="s">
        <v>155</v>
      </c>
      <c r="E12" s="101"/>
      <c r="F12" s="101"/>
      <c r="G12" s="10"/>
      <c r="H12" s="116"/>
      <c r="I12" s="59"/>
    </row>
    <row r="13" spans="1:9" ht="25.5" x14ac:dyDescent="0.2">
      <c r="A13" s="99" t="s">
        <v>99</v>
      </c>
      <c r="B13" s="200"/>
      <c r="C13" s="52"/>
      <c r="D13" s="100" t="s">
        <v>116</v>
      </c>
      <c r="E13" s="126"/>
      <c r="F13" s="84"/>
      <c r="G13" s="10"/>
      <c r="H13" s="117"/>
      <c r="I13" s="59"/>
    </row>
    <row r="14" spans="1:9" ht="25.5" x14ac:dyDescent="0.2">
      <c r="A14" s="99"/>
      <c r="B14" s="231" t="s">
        <v>58</v>
      </c>
      <c r="C14" s="231"/>
      <c r="D14" s="209" t="s">
        <v>109</v>
      </c>
      <c r="E14" s="222" t="s">
        <v>42</v>
      </c>
      <c r="F14" s="222">
        <v>96</v>
      </c>
      <c r="G14" s="225"/>
      <c r="H14" s="234">
        <f>F14*G14</f>
        <v>0</v>
      </c>
      <c r="I14" s="59"/>
    </row>
    <row r="15" spans="1:9" ht="25.5" x14ac:dyDescent="0.2">
      <c r="A15" s="99"/>
      <c r="B15" s="232"/>
      <c r="C15" s="232"/>
      <c r="D15" s="124" t="s">
        <v>111</v>
      </c>
      <c r="E15" s="223"/>
      <c r="F15" s="223"/>
      <c r="G15" s="226"/>
      <c r="H15" s="235"/>
      <c r="I15" s="59"/>
    </row>
    <row r="16" spans="1:9" x14ac:dyDescent="0.2">
      <c r="A16" s="99"/>
      <c r="B16" s="232"/>
      <c r="C16" s="232"/>
      <c r="D16" s="124" t="s">
        <v>110</v>
      </c>
      <c r="E16" s="223"/>
      <c r="F16" s="223"/>
      <c r="G16" s="226"/>
      <c r="H16" s="235"/>
      <c r="I16" s="59"/>
    </row>
    <row r="17" spans="1:9" ht="25.5" x14ac:dyDescent="0.2">
      <c r="A17" s="99"/>
      <c r="B17" s="232"/>
      <c r="C17" s="232"/>
      <c r="D17" s="124" t="s">
        <v>112</v>
      </c>
      <c r="E17" s="223"/>
      <c r="F17" s="223"/>
      <c r="G17" s="226"/>
      <c r="H17" s="235"/>
      <c r="I17" s="59"/>
    </row>
    <row r="18" spans="1:9" ht="25.5" x14ac:dyDescent="0.2">
      <c r="A18" s="99"/>
      <c r="B18" s="232"/>
      <c r="C18" s="232"/>
      <c r="D18" s="124" t="s">
        <v>113</v>
      </c>
      <c r="E18" s="223"/>
      <c r="F18" s="223"/>
      <c r="G18" s="226"/>
      <c r="H18" s="235"/>
      <c r="I18" s="59"/>
    </row>
    <row r="19" spans="1:9" x14ac:dyDescent="0.2">
      <c r="A19" s="99"/>
      <c r="B19" s="232"/>
      <c r="C19" s="232"/>
      <c r="D19" s="124" t="s">
        <v>114</v>
      </c>
      <c r="E19" s="223"/>
      <c r="F19" s="223"/>
      <c r="G19" s="226"/>
      <c r="H19" s="235"/>
      <c r="I19" s="59"/>
    </row>
    <row r="20" spans="1:9" x14ac:dyDescent="0.2">
      <c r="A20" s="99"/>
      <c r="B20" s="233"/>
      <c r="C20" s="233"/>
      <c r="D20" s="124" t="s">
        <v>115</v>
      </c>
      <c r="E20" s="224"/>
      <c r="F20" s="224"/>
      <c r="G20" s="227"/>
      <c r="H20" s="236"/>
      <c r="I20" s="59"/>
    </row>
    <row r="21" spans="1:9" x14ac:dyDescent="0.2">
      <c r="A21" s="99"/>
      <c r="B21" s="231" t="s">
        <v>59</v>
      </c>
      <c r="C21" s="231"/>
      <c r="D21" s="209" t="s">
        <v>117</v>
      </c>
      <c r="E21" s="222" t="s">
        <v>42</v>
      </c>
      <c r="F21" s="222">
        <v>48</v>
      </c>
      <c r="G21" s="225"/>
      <c r="H21" s="234">
        <f>F21*G21</f>
        <v>0</v>
      </c>
      <c r="I21" s="59"/>
    </row>
    <row r="22" spans="1:9" ht="12.75" customHeight="1" x14ac:dyDescent="0.2">
      <c r="A22" s="99"/>
      <c r="B22" s="232"/>
      <c r="C22" s="232"/>
      <c r="D22" s="124" t="s">
        <v>119</v>
      </c>
      <c r="E22" s="223"/>
      <c r="F22" s="223"/>
      <c r="G22" s="226"/>
      <c r="H22" s="235"/>
      <c r="I22" s="59"/>
    </row>
    <row r="23" spans="1:9" x14ac:dyDescent="0.2">
      <c r="A23" s="99"/>
      <c r="B23" s="232"/>
      <c r="C23" s="232"/>
      <c r="D23" s="124" t="s">
        <v>118</v>
      </c>
      <c r="E23" s="223"/>
      <c r="F23" s="223"/>
      <c r="G23" s="226"/>
      <c r="H23" s="235"/>
      <c r="I23" s="59"/>
    </row>
    <row r="24" spans="1:9" x14ac:dyDescent="0.2">
      <c r="A24" s="99"/>
      <c r="B24" s="232"/>
      <c r="C24" s="232"/>
      <c r="D24" s="124" t="s">
        <v>121</v>
      </c>
      <c r="E24" s="223"/>
      <c r="F24" s="223"/>
      <c r="G24" s="226"/>
      <c r="H24" s="235"/>
      <c r="I24" s="59"/>
    </row>
    <row r="25" spans="1:9" x14ac:dyDescent="0.2">
      <c r="A25" s="99"/>
      <c r="B25" s="232"/>
      <c r="C25" s="232"/>
      <c r="D25" s="124" t="s">
        <v>120</v>
      </c>
      <c r="E25" s="223"/>
      <c r="F25" s="223"/>
      <c r="G25" s="226"/>
      <c r="H25" s="235"/>
      <c r="I25" s="59"/>
    </row>
    <row r="26" spans="1:9" x14ac:dyDescent="0.2">
      <c r="A26" s="99"/>
      <c r="B26" s="232"/>
      <c r="C26" s="232"/>
      <c r="D26" s="124" t="s">
        <v>122</v>
      </c>
      <c r="E26" s="223"/>
      <c r="F26" s="223"/>
      <c r="G26" s="226"/>
      <c r="H26" s="235"/>
      <c r="I26" s="59"/>
    </row>
    <row r="27" spans="1:9" x14ac:dyDescent="0.2">
      <c r="A27" s="99"/>
      <c r="B27" s="232"/>
      <c r="C27" s="232"/>
      <c r="D27" s="124" t="s">
        <v>123</v>
      </c>
      <c r="E27" s="223"/>
      <c r="F27" s="223"/>
      <c r="G27" s="226"/>
      <c r="H27" s="235"/>
      <c r="I27" s="59"/>
    </row>
    <row r="28" spans="1:9" x14ac:dyDescent="0.2">
      <c r="A28" s="99"/>
      <c r="B28" s="233"/>
      <c r="C28" s="233"/>
      <c r="D28" s="124" t="s">
        <v>124</v>
      </c>
      <c r="E28" s="224"/>
      <c r="F28" s="224"/>
      <c r="G28" s="227"/>
      <c r="H28" s="236"/>
      <c r="I28" s="59"/>
    </row>
    <row r="29" spans="1:9" x14ac:dyDescent="0.2">
      <c r="A29" s="99"/>
      <c r="B29" s="231" t="s">
        <v>25</v>
      </c>
      <c r="C29" s="231"/>
      <c r="D29" s="209" t="s">
        <v>125</v>
      </c>
      <c r="E29" s="222" t="s">
        <v>42</v>
      </c>
      <c r="F29" s="222">
        <v>48</v>
      </c>
      <c r="G29" s="225"/>
      <c r="H29" s="234">
        <f>F29*G29</f>
        <v>0</v>
      </c>
      <c r="I29" s="59"/>
    </row>
    <row r="30" spans="1:9" x14ac:dyDescent="0.2">
      <c r="A30" s="99"/>
      <c r="B30" s="232"/>
      <c r="C30" s="232"/>
      <c r="D30" s="124" t="s">
        <v>126</v>
      </c>
      <c r="E30" s="223"/>
      <c r="F30" s="223"/>
      <c r="G30" s="226"/>
      <c r="H30" s="235"/>
      <c r="I30" s="59"/>
    </row>
    <row r="31" spans="1:9" ht="63.75" x14ac:dyDescent="0.2">
      <c r="A31" s="99"/>
      <c r="B31" s="232"/>
      <c r="C31" s="232"/>
      <c r="D31" s="124" t="s">
        <v>127</v>
      </c>
      <c r="E31" s="223"/>
      <c r="F31" s="223"/>
      <c r="G31" s="226"/>
      <c r="H31" s="235"/>
      <c r="I31" s="59"/>
    </row>
    <row r="32" spans="1:9" x14ac:dyDescent="0.2">
      <c r="A32" s="99"/>
      <c r="B32" s="232"/>
      <c r="C32" s="232"/>
      <c r="D32" s="124" t="s">
        <v>128</v>
      </c>
      <c r="E32" s="223"/>
      <c r="F32" s="223"/>
      <c r="G32" s="226"/>
      <c r="H32" s="235"/>
      <c r="I32" s="59"/>
    </row>
    <row r="33" spans="1:9" ht="51" x14ac:dyDescent="0.2">
      <c r="A33" s="99"/>
      <c r="B33" s="232"/>
      <c r="C33" s="232"/>
      <c r="D33" s="124" t="s">
        <v>129</v>
      </c>
      <c r="E33" s="223"/>
      <c r="F33" s="223"/>
      <c r="G33" s="226"/>
      <c r="H33" s="235"/>
      <c r="I33" s="59"/>
    </row>
    <row r="34" spans="1:9" x14ac:dyDescent="0.2">
      <c r="A34" s="99"/>
      <c r="B34" s="232"/>
      <c r="C34" s="232"/>
      <c r="D34" s="124" t="s">
        <v>130</v>
      </c>
      <c r="E34" s="223"/>
      <c r="F34" s="223"/>
      <c r="G34" s="226"/>
      <c r="H34" s="235"/>
      <c r="I34" s="59"/>
    </row>
    <row r="35" spans="1:9" ht="76.5" x14ac:dyDescent="0.2">
      <c r="A35" s="99"/>
      <c r="B35" s="232"/>
      <c r="C35" s="232"/>
      <c r="D35" s="124" t="s">
        <v>131</v>
      </c>
      <c r="E35" s="223"/>
      <c r="F35" s="223"/>
      <c r="G35" s="226"/>
      <c r="H35" s="235"/>
      <c r="I35" s="59"/>
    </row>
    <row r="36" spans="1:9" x14ac:dyDescent="0.2">
      <c r="A36" s="99"/>
      <c r="B36" s="231" t="s">
        <v>26</v>
      </c>
      <c r="C36" s="231"/>
      <c r="D36" s="209" t="s">
        <v>132</v>
      </c>
      <c r="E36" s="222" t="s">
        <v>42</v>
      </c>
      <c r="F36" s="222">
        <v>48</v>
      </c>
      <c r="G36" s="225"/>
      <c r="H36" s="234">
        <f>F36*G36</f>
        <v>0</v>
      </c>
      <c r="I36" s="59"/>
    </row>
    <row r="37" spans="1:9" x14ac:dyDescent="0.2">
      <c r="A37" s="99"/>
      <c r="B37" s="232"/>
      <c r="C37" s="232"/>
      <c r="D37" s="124" t="s">
        <v>133</v>
      </c>
      <c r="E37" s="223"/>
      <c r="F37" s="223"/>
      <c r="G37" s="226"/>
      <c r="H37" s="235"/>
      <c r="I37" s="59"/>
    </row>
    <row r="38" spans="1:9" ht="25.5" x14ac:dyDescent="0.2">
      <c r="A38" s="99"/>
      <c r="B38" s="232"/>
      <c r="C38" s="232"/>
      <c r="D38" s="124" t="s">
        <v>134</v>
      </c>
      <c r="E38" s="223"/>
      <c r="F38" s="223"/>
      <c r="G38" s="226"/>
      <c r="H38" s="235"/>
      <c r="I38" s="59"/>
    </row>
    <row r="39" spans="1:9" x14ac:dyDescent="0.2">
      <c r="A39" s="99"/>
      <c r="B39" s="232"/>
      <c r="C39" s="232"/>
      <c r="D39" s="124" t="s">
        <v>136</v>
      </c>
      <c r="E39" s="223"/>
      <c r="F39" s="223"/>
      <c r="G39" s="226"/>
      <c r="H39" s="235"/>
      <c r="I39" s="59"/>
    </row>
    <row r="40" spans="1:9" ht="38.25" x14ac:dyDescent="0.2">
      <c r="A40" s="99"/>
      <c r="B40" s="232"/>
      <c r="C40" s="232"/>
      <c r="D40" s="124" t="s">
        <v>135</v>
      </c>
      <c r="E40" s="223"/>
      <c r="F40" s="223"/>
      <c r="G40" s="226"/>
      <c r="H40" s="235"/>
      <c r="I40" s="59"/>
    </row>
    <row r="41" spans="1:9" ht="38.25" x14ac:dyDescent="0.2">
      <c r="A41" s="99"/>
      <c r="B41" s="232"/>
      <c r="C41" s="232"/>
      <c r="D41" s="124" t="s">
        <v>137</v>
      </c>
      <c r="E41" s="223"/>
      <c r="F41" s="223"/>
      <c r="G41" s="226"/>
      <c r="H41" s="235"/>
      <c r="I41" s="59"/>
    </row>
    <row r="42" spans="1:9" x14ac:dyDescent="0.2">
      <c r="A42" s="99"/>
      <c r="B42" s="232"/>
      <c r="C42" s="232"/>
      <c r="D42" s="124" t="s">
        <v>138</v>
      </c>
      <c r="E42" s="223"/>
      <c r="F42" s="223"/>
      <c r="G42" s="226"/>
      <c r="H42" s="235"/>
      <c r="I42" s="59"/>
    </row>
    <row r="43" spans="1:9" x14ac:dyDescent="0.2">
      <c r="A43" s="99"/>
      <c r="B43" s="233"/>
      <c r="C43" s="233"/>
      <c r="D43" s="124" t="s">
        <v>139</v>
      </c>
      <c r="E43" s="224"/>
      <c r="F43" s="224"/>
      <c r="G43" s="227"/>
      <c r="H43" s="236"/>
      <c r="I43" s="59"/>
    </row>
    <row r="44" spans="1:9" ht="25.5" x14ac:dyDescent="0.2">
      <c r="A44" s="99"/>
      <c r="B44" s="231" t="s">
        <v>27</v>
      </c>
      <c r="C44" s="231"/>
      <c r="D44" s="209" t="s">
        <v>140</v>
      </c>
      <c r="E44" s="222" t="s">
        <v>42</v>
      </c>
      <c r="F44" s="222">
        <v>48</v>
      </c>
      <c r="G44" s="225"/>
      <c r="H44" s="234">
        <f>F44*G44</f>
        <v>0</v>
      </c>
      <c r="I44" s="59"/>
    </row>
    <row r="45" spans="1:9" ht="25.5" x14ac:dyDescent="0.2">
      <c r="A45" s="99"/>
      <c r="B45" s="232"/>
      <c r="C45" s="232"/>
      <c r="D45" s="124" t="s">
        <v>141</v>
      </c>
      <c r="E45" s="223"/>
      <c r="F45" s="223"/>
      <c r="G45" s="226"/>
      <c r="H45" s="235"/>
      <c r="I45" s="59"/>
    </row>
    <row r="46" spans="1:9" x14ac:dyDescent="0.2">
      <c r="A46" s="99"/>
      <c r="B46" s="232"/>
      <c r="C46" s="232"/>
      <c r="D46" s="124" t="s">
        <v>142</v>
      </c>
      <c r="E46" s="223"/>
      <c r="F46" s="223"/>
      <c r="G46" s="226"/>
      <c r="H46" s="235"/>
      <c r="I46" s="59"/>
    </row>
    <row r="47" spans="1:9" x14ac:dyDescent="0.2">
      <c r="A47" s="99"/>
      <c r="B47" s="232"/>
      <c r="C47" s="232"/>
      <c r="D47" s="124" t="s">
        <v>143</v>
      </c>
      <c r="E47" s="223"/>
      <c r="F47" s="223"/>
      <c r="G47" s="226"/>
      <c r="H47" s="235"/>
      <c r="I47" s="59"/>
    </row>
    <row r="48" spans="1:9" x14ac:dyDescent="0.2">
      <c r="A48" s="99"/>
      <c r="B48" s="232"/>
      <c r="C48" s="232"/>
      <c r="D48" s="124" t="s">
        <v>145</v>
      </c>
      <c r="E48" s="223"/>
      <c r="F48" s="223"/>
      <c r="G48" s="226"/>
      <c r="H48" s="235"/>
      <c r="I48" s="59"/>
    </row>
    <row r="49" spans="1:9" x14ac:dyDescent="0.2">
      <c r="A49" s="99"/>
      <c r="B49" s="232"/>
      <c r="C49" s="232"/>
      <c r="D49" s="124" t="s">
        <v>144</v>
      </c>
      <c r="E49" s="223"/>
      <c r="F49" s="223"/>
      <c r="G49" s="226"/>
      <c r="H49" s="235"/>
      <c r="I49" s="59"/>
    </row>
    <row r="50" spans="1:9" ht="25.5" x14ac:dyDescent="0.2">
      <c r="A50" s="99"/>
      <c r="B50" s="232"/>
      <c r="C50" s="232"/>
      <c r="D50" s="124" t="s">
        <v>146</v>
      </c>
      <c r="E50" s="223"/>
      <c r="F50" s="223"/>
      <c r="G50" s="226"/>
      <c r="H50" s="235"/>
      <c r="I50" s="59"/>
    </row>
    <row r="51" spans="1:9" ht="25.5" x14ac:dyDescent="0.2">
      <c r="A51" s="99"/>
      <c r="B51" s="233"/>
      <c r="C51" s="233"/>
      <c r="D51" s="124" t="s">
        <v>147</v>
      </c>
      <c r="E51" s="224"/>
      <c r="F51" s="224"/>
      <c r="G51" s="227"/>
      <c r="H51" s="236"/>
      <c r="I51" s="59"/>
    </row>
    <row r="52" spans="1:9" x14ac:dyDescent="0.2">
      <c r="A52" s="99"/>
      <c r="B52" s="200"/>
      <c r="C52" s="52"/>
      <c r="D52" s="100" t="s">
        <v>149</v>
      </c>
      <c r="E52" s="126"/>
      <c r="F52" s="84"/>
      <c r="G52" s="10"/>
      <c r="H52" s="117"/>
      <c r="I52" s="59"/>
    </row>
    <row r="53" spans="1:9" ht="53.25" customHeight="1" thickBot="1" x14ac:dyDescent="0.25">
      <c r="A53" s="99"/>
      <c r="B53" s="210" t="s">
        <v>28</v>
      </c>
      <c r="C53" s="52"/>
      <c r="D53" s="124" t="s">
        <v>156</v>
      </c>
      <c r="E53" s="101"/>
      <c r="F53" s="101"/>
      <c r="G53" s="10"/>
      <c r="H53" s="116"/>
      <c r="I53" s="59"/>
    </row>
    <row r="54" spans="1:9" ht="13.5" thickBot="1" x14ac:dyDescent="0.25">
      <c r="A54" s="99"/>
      <c r="B54" s="52"/>
      <c r="C54" s="178"/>
      <c r="D54" s="103" t="s">
        <v>2</v>
      </c>
      <c r="E54" s="24"/>
      <c r="F54" s="114"/>
      <c r="G54" s="7"/>
      <c r="H54" s="118">
        <f>SUM(H14:H53)</f>
        <v>0</v>
      </c>
      <c r="I54" s="59"/>
    </row>
    <row r="55" spans="1:9" x14ac:dyDescent="0.2">
      <c r="A55" s="99"/>
      <c r="B55" s="186"/>
      <c r="C55" s="165"/>
      <c r="D55" s="124"/>
      <c r="E55" s="101"/>
      <c r="F55" s="167"/>
      <c r="G55" s="10"/>
      <c r="H55" s="117"/>
      <c r="I55" s="59"/>
    </row>
    <row r="56" spans="1:9" x14ac:dyDescent="0.2">
      <c r="A56" s="184"/>
      <c r="B56" s="202"/>
      <c r="C56" s="165"/>
      <c r="D56" s="127" t="s">
        <v>56</v>
      </c>
      <c r="E56" s="101"/>
      <c r="F56" s="167"/>
      <c r="G56" s="183"/>
      <c r="H56" s="185"/>
      <c r="I56" s="59"/>
    </row>
    <row r="57" spans="1:9" ht="25.5" x14ac:dyDescent="0.2">
      <c r="A57" s="184"/>
      <c r="B57" s="202"/>
      <c r="C57" s="165"/>
      <c r="D57" s="164" t="s">
        <v>81</v>
      </c>
      <c r="E57" s="101"/>
      <c r="F57" s="167"/>
      <c r="G57" s="183"/>
      <c r="H57" s="185"/>
      <c r="I57" s="59"/>
    </row>
    <row r="58" spans="1:9" x14ac:dyDescent="0.2">
      <c r="A58" s="184"/>
      <c r="B58" s="202"/>
      <c r="C58" s="165"/>
      <c r="D58" s="205" t="s">
        <v>84</v>
      </c>
      <c r="E58" s="101"/>
      <c r="F58" s="167"/>
      <c r="G58" s="183"/>
      <c r="H58" s="185"/>
      <c r="I58" s="59"/>
    </row>
    <row r="59" spans="1:9" ht="25.5" x14ac:dyDescent="0.2">
      <c r="A59" s="184"/>
      <c r="B59" s="165" t="s">
        <v>29</v>
      </c>
      <c r="C59" s="165"/>
      <c r="D59" s="124" t="s">
        <v>83</v>
      </c>
      <c r="E59" s="126" t="s">
        <v>45</v>
      </c>
      <c r="F59" s="43">
        <v>1</v>
      </c>
      <c r="G59" s="166"/>
      <c r="H59" s="137">
        <f t="shared" ref="H59" si="0">F59*G59</f>
        <v>0</v>
      </c>
      <c r="I59" s="59"/>
    </row>
    <row r="60" spans="1:9" ht="25.5" x14ac:dyDescent="0.2">
      <c r="A60" s="184"/>
      <c r="B60" s="165"/>
      <c r="C60" s="165"/>
      <c r="D60" s="205" t="s">
        <v>85</v>
      </c>
      <c r="E60" s="126"/>
      <c r="F60" s="43"/>
      <c r="G60" s="183"/>
      <c r="H60" s="137"/>
      <c r="I60" s="59"/>
    </row>
    <row r="61" spans="1:9" ht="25.5" x14ac:dyDescent="0.2">
      <c r="A61" s="184"/>
      <c r="B61" s="165" t="s">
        <v>30</v>
      </c>
      <c r="C61" s="165"/>
      <c r="D61" s="124" t="s">
        <v>86</v>
      </c>
      <c r="E61" s="126" t="s">
        <v>45</v>
      </c>
      <c r="F61" s="43">
        <v>1</v>
      </c>
      <c r="G61" s="166"/>
      <c r="H61" s="137">
        <f t="shared" ref="H61" si="1">F61*G61</f>
        <v>0</v>
      </c>
      <c r="I61" s="59"/>
    </row>
    <row r="62" spans="1:9" x14ac:dyDescent="0.2">
      <c r="A62" s="184"/>
      <c r="B62" s="165"/>
      <c r="C62" s="165"/>
      <c r="D62" s="124" t="s">
        <v>87</v>
      </c>
      <c r="E62" s="126"/>
      <c r="F62" s="43"/>
      <c r="G62" s="183"/>
      <c r="H62" s="137"/>
      <c r="I62" s="59"/>
    </row>
    <row r="63" spans="1:9" ht="25.5" x14ac:dyDescent="0.2">
      <c r="A63" s="184"/>
      <c r="B63" s="165" t="s">
        <v>31</v>
      </c>
      <c r="C63" s="165"/>
      <c r="D63" s="124" t="s">
        <v>88</v>
      </c>
      <c r="E63" s="126" t="s">
        <v>41</v>
      </c>
      <c r="F63" s="43">
        <v>60</v>
      </c>
      <c r="G63" s="166"/>
      <c r="H63" s="137">
        <f t="shared" ref="H63" si="2">F63*G63</f>
        <v>0</v>
      </c>
      <c r="I63" s="59"/>
    </row>
    <row r="64" spans="1:9" x14ac:dyDescent="0.2">
      <c r="A64" s="184"/>
      <c r="B64" s="165"/>
      <c r="C64" s="165"/>
      <c r="D64" s="124" t="s">
        <v>89</v>
      </c>
      <c r="E64" s="126"/>
      <c r="F64" s="43"/>
      <c r="G64" s="183"/>
      <c r="H64" s="137"/>
      <c r="I64" s="59"/>
    </row>
    <row r="65" spans="1:9" ht="13.5" thickBot="1" x14ac:dyDescent="0.25">
      <c r="A65" s="184"/>
      <c r="B65" s="165" t="s">
        <v>32</v>
      </c>
      <c r="C65" s="165"/>
      <c r="D65" s="124" t="s">
        <v>90</v>
      </c>
      <c r="E65" s="126" t="s">
        <v>41</v>
      </c>
      <c r="F65" s="43">
        <v>100</v>
      </c>
      <c r="G65" s="166"/>
      <c r="H65" s="137">
        <f t="shared" ref="H65" si="3">F65*G65</f>
        <v>0</v>
      </c>
      <c r="I65" s="59"/>
    </row>
    <row r="66" spans="1:9" ht="13.5" thickBot="1" x14ac:dyDescent="0.25">
      <c r="A66" s="184"/>
      <c r="B66" s="165"/>
      <c r="C66" s="201"/>
      <c r="D66" s="188" t="s">
        <v>2</v>
      </c>
      <c r="E66" s="168"/>
      <c r="F66" s="114"/>
      <c r="G66" s="179"/>
      <c r="H66" s="199">
        <f>SUM(H59:H65)</f>
        <v>0</v>
      </c>
      <c r="I66" s="59"/>
    </row>
    <row r="67" spans="1:9" ht="25.5" x14ac:dyDescent="0.2">
      <c r="A67" s="184"/>
      <c r="B67" s="202"/>
      <c r="C67" s="165"/>
      <c r="D67" s="164" t="s">
        <v>91</v>
      </c>
      <c r="E67" s="101"/>
      <c r="F67" s="167"/>
      <c r="G67" s="183"/>
      <c r="H67" s="185"/>
      <c r="I67" s="59"/>
    </row>
    <row r="68" spans="1:9" x14ac:dyDescent="0.2">
      <c r="A68" s="184"/>
      <c r="B68" s="202"/>
      <c r="C68" s="165"/>
      <c r="D68" s="205" t="s">
        <v>84</v>
      </c>
      <c r="E68" s="101"/>
      <c r="F68" s="167"/>
      <c r="G68" s="183"/>
      <c r="H68" s="185"/>
      <c r="I68" s="59"/>
    </row>
    <row r="69" spans="1:9" ht="25.5" x14ac:dyDescent="0.2">
      <c r="A69" s="184"/>
      <c r="B69" s="165" t="s">
        <v>33</v>
      </c>
      <c r="C69" s="165"/>
      <c r="D69" s="124" t="s">
        <v>83</v>
      </c>
      <c r="E69" s="126" t="s">
        <v>45</v>
      </c>
      <c r="F69" s="43">
        <v>1</v>
      </c>
      <c r="G69" s="166"/>
      <c r="H69" s="137">
        <f t="shared" ref="H69" si="4">F69*G69</f>
        <v>0</v>
      </c>
      <c r="I69" s="59"/>
    </row>
    <row r="70" spans="1:9" ht="25.5" x14ac:dyDescent="0.2">
      <c r="A70" s="184"/>
      <c r="B70" s="165"/>
      <c r="C70" s="165"/>
      <c r="D70" s="205" t="s">
        <v>85</v>
      </c>
      <c r="E70" s="126"/>
      <c r="F70" s="43"/>
      <c r="G70" s="183"/>
      <c r="H70" s="137"/>
      <c r="I70" s="59"/>
    </row>
    <row r="71" spans="1:9" ht="25.5" x14ac:dyDescent="0.2">
      <c r="A71" s="184"/>
      <c r="B71" s="165" t="s">
        <v>34</v>
      </c>
      <c r="C71" s="165"/>
      <c r="D71" s="124" t="s">
        <v>92</v>
      </c>
      <c r="E71" s="126" t="s">
        <v>45</v>
      </c>
      <c r="F71" s="43">
        <v>1</v>
      </c>
      <c r="G71" s="166"/>
      <c r="H71" s="137">
        <f t="shared" ref="H71" si="5">F71*G71</f>
        <v>0</v>
      </c>
      <c r="I71" s="59"/>
    </row>
    <row r="72" spans="1:9" x14ac:dyDescent="0.2">
      <c r="A72" s="184"/>
      <c r="B72" s="165"/>
      <c r="C72" s="165"/>
      <c r="D72" s="124" t="s">
        <v>89</v>
      </c>
      <c r="E72" s="126"/>
      <c r="F72" s="43"/>
      <c r="G72" s="183"/>
      <c r="H72" s="137"/>
      <c r="I72" s="59"/>
    </row>
    <row r="73" spans="1:9" ht="13.5" thickBot="1" x14ac:dyDescent="0.25">
      <c r="A73" s="184"/>
      <c r="B73" s="165" t="s">
        <v>35</v>
      </c>
      <c r="C73" s="165"/>
      <c r="D73" s="124" t="s">
        <v>90</v>
      </c>
      <c r="E73" s="126" t="s">
        <v>41</v>
      </c>
      <c r="F73" s="43">
        <v>100</v>
      </c>
      <c r="G73" s="166"/>
      <c r="H73" s="137">
        <f t="shared" ref="H73" si="6">F73*G73</f>
        <v>0</v>
      </c>
      <c r="I73" s="59"/>
    </row>
    <row r="74" spans="1:9" ht="13.5" thickBot="1" x14ac:dyDescent="0.25">
      <c r="A74" s="184"/>
      <c r="B74" s="165"/>
      <c r="C74" s="201"/>
      <c r="D74" s="188" t="s">
        <v>2</v>
      </c>
      <c r="E74" s="168"/>
      <c r="F74" s="114"/>
      <c r="G74" s="179"/>
      <c r="H74" s="199">
        <f>SUM(H69:H73)</f>
        <v>0</v>
      </c>
      <c r="I74" s="59"/>
    </row>
    <row r="75" spans="1:9" x14ac:dyDescent="0.2">
      <c r="A75" s="184"/>
      <c r="B75" s="202"/>
      <c r="C75" s="165"/>
      <c r="D75" s="164" t="s">
        <v>93</v>
      </c>
      <c r="E75" s="101"/>
      <c r="F75" s="167"/>
      <c r="G75" s="183"/>
      <c r="H75" s="185"/>
      <c r="I75" s="59"/>
    </row>
    <row r="76" spans="1:9" x14ac:dyDescent="0.2">
      <c r="A76" s="184"/>
      <c r="B76" s="202"/>
      <c r="C76" s="165"/>
      <c r="D76" s="205" t="s">
        <v>94</v>
      </c>
      <c r="E76" s="101"/>
      <c r="F76" s="167"/>
      <c r="G76" s="183"/>
      <c r="H76" s="185"/>
      <c r="I76" s="59"/>
    </row>
    <row r="77" spans="1:9" ht="25.5" x14ac:dyDescent="0.2">
      <c r="A77" s="184"/>
      <c r="B77" s="165" t="s">
        <v>36</v>
      </c>
      <c r="C77" s="165"/>
      <c r="D77" s="124" t="s">
        <v>82</v>
      </c>
      <c r="E77" s="126" t="s">
        <v>45</v>
      </c>
      <c r="F77" s="43">
        <v>1</v>
      </c>
      <c r="G77" s="166"/>
      <c r="H77" s="137">
        <f t="shared" ref="H77" si="7">F77*G77</f>
        <v>0</v>
      </c>
      <c r="I77" s="59"/>
    </row>
    <row r="78" spans="1:9" x14ac:dyDescent="0.2">
      <c r="A78" s="184"/>
      <c r="B78" s="165" t="s">
        <v>37</v>
      </c>
      <c r="C78" s="165"/>
      <c r="D78" s="124" t="s">
        <v>95</v>
      </c>
      <c r="E78" s="126" t="s">
        <v>69</v>
      </c>
      <c r="F78" s="43">
        <v>1</v>
      </c>
      <c r="G78" s="166"/>
      <c r="H78" s="137">
        <f t="shared" ref="H78" si="8">F78*G78</f>
        <v>0</v>
      </c>
      <c r="I78" s="59"/>
    </row>
    <row r="79" spans="1:9" ht="13.5" thickBot="1" x14ac:dyDescent="0.25">
      <c r="A79" s="184"/>
      <c r="B79" s="165" t="s">
        <v>38</v>
      </c>
      <c r="C79" s="165"/>
      <c r="D79" s="124" t="s">
        <v>96</v>
      </c>
      <c r="E79" s="126" t="s">
        <v>45</v>
      </c>
      <c r="F79" s="43">
        <v>1</v>
      </c>
      <c r="G79" s="166"/>
      <c r="H79" s="137">
        <f t="shared" ref="H79" si="9">F79*G79</f>
        <v>0</v>
      </c>
      <c r="I79" s="59"/>
    </row>
    <row r="80" spans="1:9" ht="13.5" thickBot="1" x14ac:dyDescent="0.25">
      <c r="A80" s="184"/>
      <c r="B80" s="165"/>
      <c r="C80" s="201"/>
      <c r="D80" s="188" t="s">
        <v>2</v>
      </c>
      <c r="E80" s="168"/>
      <c r="F80" s="114"/>
      <c r="G80" s="179"/>
      <c r="H80" s="199">
        <f>SUM(H77:H79)</f>
        <v>0</v>
      </c>
      <c r="I80" s="59"/>
    </row>
    <row r="81" spans="1:10" ht="13.5" thickBot="1" x14ac:dyDescent="0.25">
      <c r="A81" s="99"/>
      <c r="B81" s="186"/>
      <c r="C81" s="165"/>
      <c r="D81" s="100"/>
      <c r="E81" s="126"/>
      <c r="F81" s="190"/>
      <c r="G81" s="183"/>
      <c r="H81" s="176"/>
      <c r="I81" s="59"/>
    </row>
    <row r="82" spans="1:10" ht="26.25" thickBot="1" x14ac:dyDescent="0.25">
      <c r="A82" s="99"/>
      <c r="B82" s="52"/>
      <c r="C82" s="52"/>
      <c r="D82" s="104" t="s">
        <v>100</v>
      </c>
      <c r="E82" s="191"/>
      <c r="F82" s="192"/>
      <c r="G82" s="193"/>
      <c r="H82" s="198">
        <f>H54+H66+H74+H80</f>
        <v>0</v>
      </c>
      <c r="I82" s="59"/>
    </row>
    <row r="83" spans="1:10" x14ac:dyDescent="0.2">
      <c r="A83" s="105"/>
      <c r="B83" s="52"/>
      <c r="C83" s="52"/>
      <c r="D83" s="55"/>
      <c r="E83" s="126"/>
      <c r="F83" s="43"/>
      <c r="G83" s="194"/>
      <c r="H83" s="189"/>
      <c r="I83" s="59"/>
    </row>
    <row r="84" spans="1:10" x14ac:dyDescent="0.2">
      <c r="A84" s="99" t="s">
        <v>64</v>
      </c>
      <c r="B84" s="52"/>
      <c r="C84" s="172"/>
      <c r="D84" s="195" t="s">
        <v>23</v>
      </c>
      <c r="E84" s="126"/>
      <c r="F84" s="128"/>
      <c r="G84" s="106"/>
      <c r="H84" s="169"/>
      <c r="I84" s="59"/>
    </row>
    <row r="85" spans="1:10" x14ac:dyDescent="0.2">
      <c r="A85" s="99"/>
      <c r="B85" s="52" t="s">
        <v>150</v>
      </c>
      <c r="C85" s="52"/>
      <c r="D85" s="56" t="s">
        <v>10</v>
      </c>
      <c r="E85" s="83" t="s">
        <v>45</v>
      </c>
      <c r="F85" s="85">
        <v>1</v>
      </c>
      <c r="G85" s="163"/>
      <c r="H85" s="137">
        <f t="shared" ref="H85:H87" si="10">F85*G85</f>
        <v>0</v>
      </c>
      <c r="I85" s="59"/>
    </row>
    <row r="86" spans="1:10" x14ac:dyDescent="0.2">
      <c r="A86" s="99"/>
      <c r="B86" s="52" t="s">
        <v>151</v>
      </c>
      <c r="C86" s="201"/>
      <c r="D86" s="214" t="s">
        <v>160</v>
      </c>
      <c r="E86" s="83" t="s">
        <v>45</v>
      </c>
      <c r="F86" s="85">
        <v>1</v>
      </c>
      <c r="G86" s="163"/>
      <c r="H86" s="137">
        <f t="shared" si="10"/>
        <v>0</v>
      </c>
      <c r="I86" s="59"/>
    </row>
    <row r="87" spans="1:10" ht="77.25" x14ac:dyDescent="0.25">
      <c r="A87" s="99"/>
      <c r="B87" s="217" t="s">
        <v>152</v>
      </c>
      <c r="C87" s="201"/>
      <c r="D87" s="215" t="s">
        <v>161</v>
      </c>
      <c r="E87" s="83" t="s">
        <v>42</v>
      </c>
      <c r="F87" s="85">
        <v>33</v>
      </c>
      <c r="G87" s="163"/>
      <c r="H87" s="216">
        <f t="shared" si="10"/>
        <v>0</v>
      </c>
      <c r="I87" s="220" t="s">
        <v>164</v>
      </c>
    </row>
    <row r="88" spans="1:10" ht="38.25" x14ac:dyDescent="0.2">
      <c r="A88" s="99"/>
      <c r="B88" s="52" t="s">
        <v>153</v>
      </c>
      <c r="C88" s="177"/>
      <c r="D88" s="187" t="s">
        <v>101</v>
      </c>
      <c r="E88" s="125" t="s">
        <v>70</v>
      </c>
      <c r="F88" s="122">
        <v>6</v>
      </c>
      <c r="G88" s="166"/>
      <c r="H88" s="137">
        <f t="shared" ref="H88:H90" si="11">F88*G88</f>
        <v>0</v>
      </c>
      <c r="I88" s="221"/>
    </row>
    <row r="89" spans="1:10" ht="25.5" x14ac:dyDescent="0.2">
      <c r="A89" s="99"/>
      <c r="B89" s="165" t="s">
        <v>154</v>
      </c>
      <c r="C89" s="177"/>
      <c r="D89" s="187" t="s">
        <v>63</v>
      </c>
      <c r="E89" s="125" t="s">
        <v>70</v>
      </c>
      <c r="F89" s="122">
        <v>2</v>
      </c>
      <c r="G89" s="166"/>
      <c r="H89" s="137">
        <f t="shared" si="11"/>
        <v>0</v>
      </c>
      <c r="I89" s="59"/>
    </row>
    <row r="90" spans="1:10" ht="39" customHeight="1" x14ac:dyDescent="0.2">
      <c r="A90" s="99"/>
      <c r="B90" s="165" t="s">
        <v>162</v>
      </c>
      <c r="C90" s="182"/>
      <c r="D90" s="187" t="s">
        <v>102</v>
      </c>
      <c r="E90" s="125" t="s">
        <v>42</v>
      </c>
      <c r="F90" s="85">
        <v>30</v>
      </c>
      <c r="G90" s="175"/>
      <c r="H90" s="137">
        <f t="shared" si="11"/>
        <v>0</v>
      </c>
      <c r="I90" s="59"/>
    </row>
    <row r="91" spans="1:10" ht="13.5" thickBot="1" x14ac:dyDescent="0.25">
      <c r="A91" s="99"/>
      <c r="B91" s="52" t="s">
        <v>163</v>
      </c>
      <c r="C91" s="52"/>
      <c r="D91" s="196" t="s">
        <v>71</v>
      </c>
      <c r="E91" s="83" t="s">
        <v>45</v>
      </c>
      <c r="F91" s="85">
        <v>1</v>
      </c>
      <c r="G91" s="163"/>
      <c r="H91" s="137">
        <f>F91*G91</f>
        <v>0</v>
      </c>
      <c r="I91" s="59"/>
      <c r="J91" s="58"/>
    </row>
    <row r="92" spans="1:10" ht="13.5" thickBot="1" x14ac:dyDescent="0.25">
      <c r="A92" s="99"/>
      <c r="B92" s="52"/>
      <c r="C92" s="50"/>
      <c r="D92" s="102" t="s">
        <v>2</v>
      </c>
      <c r="E92" s="24"/>
      <c r="F92" s="12"/>
      <c r="G92" s="7"/>
      <c r="H92" s="197">
        <f>SUM(H85:H91)</f>
        <v>0</v>
      </c>
      <c r="I92" s="59"/>
    </row>
    <row r="93" spans="1:10" ht="13.5" thickBot="1" x14ac:dyDescent="0.25">
      <c r="A93" s="99"/>
      <c r="B93" s="52"/>
      <c r="C93" s="52"/>
      <c r="D93" s="55"/>
      <c r="E93" s="11"/>
      <c r="F93" s="43"/>
      <c r="G93" s="16"/>
      <c r="H93" s="119"/>
      <c r="I93" s="59"/>
    </row>
    <row r="94" spans="1:10" ht="13.5" thickBot="1" x14ac:dyDescent="0.25">
      <c r="A94" s="107"/>
      <c r="B94" s="53"/>
      <c r="C94" s="53"/>
      <c r="D94" s="104" t="s">
        <v>65</v>
      </c>
      <c r="E94" s="73"/>
      <c r="F94" s="74"/>
      <c r="G94" s="75"/>
      <c r="H94" s="120">
        <f>H92</f>
        <v>0</v>
      </c>
      <c r="I94" s="2"/>
    </row>
    <row r="95" spans="1:10" x14ac:dyDescent="0.2">
      <c r="A95" s="108"/>
      <c r="B95" s="108"/>
      <c r="C95" s="108"/>
      <c r="D95" s="109"/>
      <c r="E95" s="110"/>
      <c r="F95" s="17"/>
      <c r="G95" s="18"/>
      <c r="H95" s="19"/>
    </row>
    <row r="96" spans="1:10" ht="21" thickBot="1" x14ac:dyDescent="0.35">
      <c r="A96" s="54" t="s">
        <v>4</v>
      </c>
      <c r="B96" s="54"/>
      <c r="C96" s="54"/>
      <c r="D96" s="111"/>
      <c r="E96" s="20"/>
      <c r="F96" s="20"/>
      <c r="G96" s="22"/>
      <c r="H96" s="8">
        <f>H82+H94</f>
        <v>0</v>
      </c>
    </row>
    <row r="97" spans="1:8" x14ac:dyDescent="0.2">
      <c r="A97" s="112" t="s">
        <v>0</v>
      </c>
      <c r="B97" s="112"/>
      <c r="C97" s="112"/>
      <c r="D97" s="109"/>
      <c r="E97" s="110"/>
      <c r="F97" s="17"/>
      <c r="G97" s="18"/>
      <c r="H97" s="19"/>
    </row>
    <row r="98" spans="1:8" x14ac:dyDescent="0.2">
      <c r="A98" s="90" t="s">
        <v>1</v>
      </c>
      <c r="C98" s="90" t="s">
        <v>60</v>
      </c>
      <c r="D98" s="109"/>
      <c r="E98" s="110"/>
      <c r="F98" s="17"/>
      <c r="G98" s="18"/>
      <c r="H98" s="19"/>
    </row>
    <row r="99" spans="1:8" x14ac:dyDescent="0.2">
      <c r="A99" s="129" t="s">
        <v>47</v>
      </c>
      <c r="B99" s="129"/>
      <c r="C99" s="129" t="s">
        <v>77</v>
      </c>
      <c r="D99" s="109"/>
      <c r="E99" s="110"/>
      <c r="F99" s="17"/>
      <c r="G99" s="18"/>
      <c r="H99" s="19"/>
    </row>
    <row r="100" spans="1:8" x14ac:dyDescent="0.2">
      <c r="A100" s="129" t="s">
        <v>48</v>
      </c>
      <c r="B100" s="130"/>
      <c r="C100" s="130" t="s">
        <v>78</v>
      </c>
      <c r="E100" s="110"/>
      <c r="F100" s="17"/>
      <c r="G100" s="18"/>
      <c r="H100" s="19"/>
    </row>
    <row r="101" spans="1:8" x14ac:dyDescent="0.2">
      <c r="A101" s="90" t="s">
        <v>24</v>
      </c>
      <c r="C101" s="90" t="s">
        <v>79</v>
      </c>
    </row>
  </sheetData>
  <mergeCells count="31">
    <mergeCell ref="H44:H51"/>
    <mergeCell ref="B44:B51"/>
    <mergeCell ref="C44:C51"/>
    <mergeCell ref="E44:E51"/>
    <mergeCell ref="F44:F51"/>
    <mergeCell ref="G44:G51"/>
    <mergeCell ref="H29:H35"/>
    <mergeCell ref="B36:B43"/>
    <mergeCell ref="C36:C43"/>
    <mergeCell ref="E36:E43"/>
    <mergeCell ref="F36:F43"/>
    <mergeCell ref="G36:G43"/>
    <mergeCell ref="H36:H43"/>
    <mergeCell ref="B29:B35"/>
    <mergeCell ref="C29:C35"/>
    <mergeCell ref="E29:E35"/>
    <mergeCell ref="F29:F35"/>
    <mergeCell ref="G29:G35"/>
    <mergeCell ref="F21:F28"/>
    <mergeCell ref="G21:G28"/>
    <mergeCell ref="E7:H7"/>
    <mergeCell ref="B14:B20"/>
    <mergeCell ref="C14:C20"/>
    <mergeCell ref="E14:E20"/>
    <mergeCell ref="F14:F20"/>
    <mergeCell ref="G14:G20"/>
    <mergeCell ref="H14:H20"/>
    <mergeCell ref="H21:H28"/>
    <mergeCell ref="B21:B28"/>
    <mergeCell ref="C21:C28"/>
    <mergeCell ref="E21:E28"/>
  </mergeCells>
  <pageMargins left="0.59055118110236227" right="0.39370078740157483" top="0.59055118110236227" bottom="0.78740157480314965" header="0.51181102362204722" footer="0.51181102362204722"/>
  <pageSetup paperSize="9" scale="74" fitToHeight="0" orientation="landscape" r:id="rId1"/>
  <headerFooter alignWithMargins="0">
    <oddFooter>&amp;R&amp;P</oddFooter>
  </headerFooter>
  <colBreaks count="1" manualBreakCount="1">
    <brk id="9" max="10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Zeros="0" tabSelected="1" view="pageBreakPreview" zoomScaleNormal="100" zoomScaleSheetLayoutView="100" workbookViewId="0">
      <pane xSplit="8" ySplit="8" topLeftCell="I9" activePane="bottomRight" state="frozen"/>
      <selection activeCell="D18" sqref="D18"/>
      <selection pane="topRight" activeCell="D18" sqref="D18"/>
      <selection pane="bottomLeft" activeCell="D18" sqref="D18"/>
      <selection pane="bottomRight"/>
    </sheetView>
  </sheetViews>
  <sheetFormatPr defaultRowHeight="12.75" x14ac:dyDescent="0.2"/>
  <cols>
    <col min="1" max="1" width="21.7109375" customWidth="1"/>
    <col min="2" max="2" width="7.7109375" customWidth="1"/>
    <col min="3" max="3" width="14.7109375" customWidth="1"/>
    <col min="4" max="4" width="60.7109375" customWidth="1"/>
    <col min="5" max="5" width="15.7109375" customWidth="1"/>
    <col min="6" max="6" width="7.7109375" customWidth="1"/>
    <col min="7" max="7" width="12.7109375" customWidth="1"/>
    <col min="8" max="8" width="17.7109375" customWidth="1"/>
  </cols>
  <sheetData>
    <row r="1" spans="1:8" ht="15.75" x14ac:dyDescent="0.25">
      <c r="A1" s="252" t="s">
        <v>167</v>
      </c>
    </row>
    <row r="3" spans="1:8" ht="26.25" x14ac:dyDescent="0.4">
      <c r="A3" s="9" t="s">
        <v>80</v>
      </c>
      <c r="B3" s="46"/>
      <c r="C3" s="46"/>
      <c r="D3" s="1"/>
      <c r="E3" s="3"/>
      <c r="F3" s="57"/>
      <c r="G3" s="58"/>
      <c r="H3" s="58"/>
    </row>
    <row r="4" spans="1:8" ht="15.75" x14ac:dyDescent="0.25">
      <c r="A4" s="47" t="s">
        <v>75</v>
      </c>
      <c r="B4" s="47"/>
      <c r="C4" s="47"/>
      <c r="D4" s="1"/>
      <c r="E4" s="3"/>
      <c r="F4" s="57"/>
      <c r="G4" s="58"/>
      <c r="H4" s="58"/>
    </row>
    <row r="5" spans="1:8" ht="13.5" thickBot="1" x14ac:dyDescent="0.25">
      <c r="A5" s="48"/>
      <c r="B5" s="48"/>
      <c r="C5" s="48"/>
      <c r="D5" s="1"/>
      <c r="E5" s="3"/>
      <c r="F5" s="57"/>
      <c r="G5" s="58"/>
      <c r="H5" s="58"/>
    </row>
    <row r="6" spans="1:8" ht="13.5" thickBot="1" x14ac:dyDescent="0.25">
      <c r="A6" s="5" t="s">
        <v>7</v>
      </c>
      <c r="B6" s="5" t="s">
        <v>14</v>
      </c>
      <c r="C6" s="49" t="s">
        <v>17</v>
      </c>
      <c r="D6" s="5" t="s">
        <v>8</v>
      </c>
      <c r="E6" s="237"/>
      <c r="F6" s="238"/>
      <c r="G6" s="238"/>
      <c r="H6" s="239"/>
    </row>
    <row r="7" spans="1:8" ht="25.5" x14ac:dyDescent="0.2">
      <c r="A7" s="59"/>
      <c r="B7" s="13" t="s">
        <v>15</v>
      </c>
      <c r="C7" s="50" t="s">
        <v>18</v>
      </c>
      <c r="D7" s="60"/>
      <c r="E7" s="5" t="s">
        <v>40</v>
      </c>
      <c r="F7" s="61" t="s">
        <v>12</v>
      </c>
      <c r="G7" s="115" t="s">
        <v>44</v>
      </c>
      <c r="H7" s="62" t="s">
        <v>9</v>
      </c>
    </row>
    <row r="8" spans="1:8" ht="13.5" thickBot="1" x14ac:dyDescent="0.25">
      <c r="A8" s="4"/>
      <c r="B8" s="2"/>
      <c r="C8" s="63"/>
      <c r="D8" s="64"/>
      <c r="E8" s="23"/>
      <c r="F8" s="65"/>
      <c r="G8" s="66" t="s">
        <v>11</v>
      </c>
      <c r="H8" s="66"/>
    </row>
    <row r="9" spans="1:8" ht="26.25" thickBot="1" x14ac:dyDescent="0.25">
      <c r="A9" s="79" t="s">
        <v>52</v>
      </c>
      <c r="B9" s="67">
        <v>1</v>
      </c>
      <c r="C9" s="77" t="s">
        <v>19</v>
      </c>
      <c r="D9" s="161" t="s">
        <v>43</v>
      </c>
      <c r="E9" s="133" t="s">
        <v>20</v>
      </c>
      <c r="F9" s="134">
        <v>1</v>
      </c>
      <c r="G9" s="180"/>
      <c r="H9" s="131">
        <f>G9*F9</f>
        <v>0</v>
      </c>
    </row>
    <row r="10" spans="1:8" ht="13.5" thickBot="1" x14ac:dyDescent="0.25">
      <c r="A10" s="59"/>
      <c r="B10" s="52"/>
      <c r="C10" s="52"/>
      <c r="D10" s="80" t="s">
        <v>54</v>
      </c>
      <c r="E10" s="74"/>
      <c r="F10" s="76"/>
      <c r="G10" s="75"/>
      <c r="H10" s="120">
        <f>SUM(H9)</f>
        <v>0</v>
      </c>
    </row>
    <row r="11" spans="1:8" x14ac:dyDescent="0.2">
      <c r="A11" s="121"/>
      <c r="B11" s="171"/>
      <c r="C11" s="86"/>
      <c r="D11" s="132"/>
      <c r="E11" s="133"/>
      <c r="F11" s="134"/>
      <c r="G11" s="135"/>
      <c r="H11" s="136"/>
    </row>
    <row r="12" spans="1:8" x14ac:dyDescent="0.2">
      <c r="A12" s="203" t="s">
        <v>53</v>
      </c>
      <c r="B12" s="68">
        <v>6</v>
      </c>
      <c r="C12" s="52" t="s">
        <v>21</v>
      </c>
      <c r="D12" s="162" t="s">
        <v>72</v>
      </c>
      <c r="E12" s="138" t="s">
        <v>45</v>
      </c>
      <c r="F12" s="170">
        <v>1</v>
      </c>
      <c r="G12" s="181"/>
      <c r="H12" s="137">
        <f>F12*G12</f>
        <v>0</v>
      </c>
    </row>
    <row r="13" spans="1:8" x14ac:dyDescent="0.2">
      <c r="A13" s="204"/>
      <c r="B13" s="240">
        <v>9</v>
      </c>
      <c r="C13" s="231" t="s">
        <v>103</v>
      </c>
      <c r="D13" s="206" t="s">
        <v>104</v>
      </c>
      <c r="E13" s="243" t="s">
        <v>45</v>
      </c>
      <c r="F13" s="246">
        <v>1</v>
      </c>
      <c r="G13" s="225"/>
      <c r="H13" s="249">
        <f>F13*G13</f>
        <v>0</v>
      </c>
    </row>
    <row r="14" spans="1:8" ht="25.5" x14ac:dyDescent="0.2">
      <c r="A14" s="204"/>
      <c r="B14" s="241"/>
      <c r="C14" s="232"/>
      <c r="D14" s="207" t="s">
        <v>105</v>
      </c>
      <c r="E14" s="244"/>
      <c r="F14" s="247"/>
      <c r="G14" s="226"/>
      <c r="H14" s="250"/>
    </row>
    <row r="15" spans="1:8" x14ac:dyDescent="0.2">
      <c r="A15" s="204"/>
      <c r="B15" s="241"/>
      <c r="C15" s="232"/>
      <c r="D15" s="207" t="s">
        <v>106</v>
      </c>
      <c r="E15" s="244"/>
      <c r="F15" s="247"/>
      <c r="G15" s="226"/>
      <c r="H15" s="250"/>
    </row>
    <row r="16" spans="1:8" ht="25.5" x14ac:dyDescent="0.2">
      <c r="A16" s="204"/>
      <c r="B16" s="241"/>
      <c r="C16" s="232"/>
      <c r="D16" s="207" t="s">
        <v>107</v>
      </c>
      <c r="E16" s="244"/>
      <c r="F16" s="247"/>
      <c r="G16" s="226"/>
      <c r="H16" s="250"/>
    </row>
    <row r="17" spans="1:8" x14ac:dyDescent="0.2">
      <c r="A17" s="204"/>
      <c r="B17" s="242"/>
      <c r="C17" s="233"/>
      <c r="D17" s="208" t="s">
        <v>108</v>
      </c>
      <c r="E17" s="245"/>
      <c r="F17" s="248"/>
      <c r="G17" s="227"/>
      <c r="H17" s="251"/>
    </row>
    <row r="18" spans="1:8" ht="54" customHeight="1" thickBot="1" x14ac:dyDescent="0.25">
      <c r="A18" s="59"/>
      <c r="B18" s="68">
        <v>39</v>
      </c>
      <c r="C18" s="52" t="s">
        <v>159</v>
      </c>
      <c r="D18" s="211" t="s">
        <v>165</v>
      </c>
      <c r="E18" s="138" t="s">
        <v>20</v>
      </c>
      <c r="F18" s="170">
        <v>1</v>
      </c>
      <c r="G18" s="212"/>
      <c r="H18" s="213">
        <f>F18*G18</f>
        <v>0</v>
      </c>
    </row>
    <row r="19" spans="1:8" ht="13.5" thickBot="1" x14ac:dyDescent="0.25">
      <c r="A19" s="2"/>
      <c r="B19" s="53"/>
      <c r="C19" s="53"/>
      <c r="D19" s="80" t="s">
        <v>55</v>
      </c>
      <c r="E19" s="74"/>
      <c r="F19" s="76"/>
      <c r="G19" s="75"/>
      <c r="H19" s="120">
        <f>SUM(H12:H18)</f>
        <v>0</v>
      </c>
    </row>
    <row r="20" spans="1:8" x14ac:dyDescent="0.2">
      <c r="A20" s="72"/>
      <c r="B20" s="3"/>
      <c r="C20" s="71"/>
      <c r="D20" s="81"/>
      <c r="E20" s="3"/>
      <c r="F20" s="57"/>
      <c r="G20" s="58"/>
      <c r="H20" s="58"/>
    </row>
    <row r="21" spans="1:8" ht="21" thickBot="1" x14ac:dyDescent="0.35">
      <c r="A21" s="54" t="s">
        <v>4</v>
      </c>
      <c r="B21" s="54"/>
      <c r="C21" s="54"/>
      <c r="D21" s="82"/>
      <c r="E21" s="20"/>
      <c r="F21" s="21"/>
      <c r="G21" s="22"/>
      <c r="H21" s="8">
        <f>H10+H19</f>
        <v>0</v>
      </c>
    </row>
    <row r="22" spans="1:8" x14ac:dyDescent="0.2">
      <c r="B22" s="70"/>
      <c r="C22" s="69"/>
      <c r="E22" s="3"/>
      <c r="F22" s="57"/>
      <c r="G22" s="58"/>
      <c r="H22" s="58"/>
    </row>
    <row r="23" spans="1:8" x14ac:dyDescent="0.2">
      <c r="A23" t="s">
        <v>0</v>
      </c>
      <c r="G23" s="58"/>
      <c r="H23" s="58"/>
    </row>
    <row r="24" spans="1:8" x14ac:dyDescent="0.2">
      <c r="A24" t="s">
        <v>22</v>
      </c>
      <c r="G24" s="58"/>
      <c r="H24" s="58"/>
    </row>
  </sheetData>
  <mergeCells count="7">
    <mergeCell ref="E6:H6"/>
    <mergeCell ref="B13:B17"/>
    <mergeCell ref="C13:C17"/>
    <mergeCell ref="E13:E17"/>
    <mergeCell ref="F13:F17"/>
    <mergeCell ref="G13:G17"/>
    <mergeCell ref="H13:H17"/>
  </mergeCells>
  <phoneticPr fontId="37" type="noConversion"/>
  <pageMargins left="0.59055118110236227" right="0.59055118110236227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Info</vt:lpstr>
      <vt:lpstr>Lovosice VPK - celkem</vt:lpstr>
      <vt:lpstr>PS 1. Položkový rozpočet</vt:lpstr>
      <vt:lpstr>vedlejší a ostatní náklady</vt:lpstr>
      <vt:lpstr>Info!Oblast_tisku</vt:lpstr>
      <vt:lpstr>'Lovosice VPK - celkem'!Oblast_tisku</vt:lpstr>
      <vt:lpstr>'PS 1. Položkový rozpočet'!Oblast_tisku</vt:lpstr>
      <vt:lpstr>'vedlejší a ostatní náklady'!Oblast_tisku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Uživatel systému Windows</cp:lastModifiedBy>
  <cp:lastPrinted>2020-01-20T14:29:37Z</cp:lastPrinted>
  <dcterms:created xsi:type="dcterms:W3CDTF">2003-06-02T11:27:28Z</dcterms:created>
  <dcterms:modified xsi:type="dcterms:W3CDTF">2020-05-11T12:24:50Z</dcterms:modified>
</cp:coreProperties>
</file>